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08 - LICITAÇÕES VENCEDORAS\VENCEDOR FISCALIZAÇÃO E SUPORTE CRM\Entrega FASE 1\RELATÓRIOS\"/>
    </mc:Choice>
  </mc:AlternateContent>
  <xr:revisionPtr revIDLastSave="0" documentId="13_ncr:1_{9973D1B7-FF8C-41C3-8EA6-7BAD7592334E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Area" localSheetId="0">'Orçamento Sintético'!$A$1:$J$406</definedName>
    <definedName name="_xlnm.Print_Titles" localSheetId="0">'[1]repeated header'!$4:$4</definedName>
  </definedNames>
  <calcPr calcId="191029"/>
</workbook>
</file>

<file path=xl/calcChain.xml><?xml version="1.0" encoding="utf-8"?>
<calcChain xmlns="http://schemas.openxmlformats.org/spreadsheetml/2006/main">
  <c r="H398" i="1" l="1"/>
  <c r="I398" i="1" s="1"/>
  <c r="J398" i="1" s="1"/>
  <c r="H397" i="1"/>
  <c r="I397" i="1" s="1"/>
  <c r="J397" i="1" s="1"/>
  <c r="H396" i="1"/>
  <c r="I396" i="1" s="1"/>
  <c r="J396" i="1" s="1"/>
  <c r="J395" i="1"/>
  <c r="H394" i="1"/>
  <c r="I394" i="1" s="1"/>
  <c r="J394" i="1" s="1"/>
  <c r="J393" i="1"/>
  <c r="H392" i="1"/>
  <c r="I392" i="1" s="1"/>
  <c r="J392" i="1" s="1"/>
  <c r="H391" i="1"/>
  <c r="I391" i="1" s="1"/>
  <c r="J391" i="1" s="1"/>
  <c r="H390" i="1"/>
  <c r="I390" i="1" s="1"/>
  <c r="J390" i="1" s="1"/>
  <c r="I389" i="1"/>
  <c r="J389" i="1" s="1"/>
  <c r="H389" i="1"/>
  <c r="H388" i="1"/>
  <c r="I388" i="1" s="1"/>
  <c r="J388" i="1" s="1"/>
  <c r="H387" i="1"/>
  <c r="I387" i="1" s="1"/>
  <c r="J387" i="1" s="1"/>
  <c r="H386" i="1"/>
  <c r="I386" i="1" s="1"/>
  <c r="J386" i="1" s="1"/>
  <c r="I385" i="1"/>
  <c r="J385" i="1" s="1"/>
  <c r="H385" i="1"/>
  <c r="J384" i="1"/>
  <c r="H383" i="1"/>
  <c r="I383" i="1" s="1"/>
  <c r="J383" i="1" s="1"/>
  <c r="H382" i="1"/>
  <c r="I382" i="1" s="1"/>
  <c r="J382" i="1" s="1"/>
  <c r="I381" i="1"/>
  <c r="J381" i="1" s="1"/>
  <c r="H381" i="1"/>
  <c r="H380" i="1"/>
  <c r="I380" i="1" s="1"/>
  <c r="J380" i="1" s="1"/>
  <c r="I379" i="1"/>
  <c r="J379" i="1" s="1"/>
  <c r="H379" i="1"/>
  <c r="H378" i="1"/>
  <c r="I378" i="1" s="1"/>
  <c r="J378" i="1" s="1"/>
  <c r="I377" i="1"/>
  <c r="J377" i="1" s="1"/>
  <c r="H377" i="1"/>
  <c r="J376" i="1"/>
  <c r="H375" i="1"/>
  <c r="I375" i="1" s="1"/>
  <c r="J375" i="1" s="1"/>
  <c r="H374" i="1"/>
  <c r="I374" i="1" s="1"/>
  <c r="J374" i="1" s="1"/>
  <c r="H373" i="1"/>
  <c r="I373" i="1" s="1"/>
  <c r="J373" i="1" s="1"/>
  <c r="H372" i="1"/>
  <c r="I372" i="1" s="1"/>
  <c r="J372" i="1" s="1"/>
  <c r="I371" i="1"/>
  <c r="J371" i="1" s="1"/>
  <c r="H371" i="1"/>
  <c r="H370" i="1"/>
  <c r="I370" i="1" s="1"/>
  <c r="J370" i="1" s="1"/>
  <c r="I369" i="1"/>
  <c r="J369" i="1" s="1"/>
  <c r="H369" i="1"/>
  <c r="H368" i="1"/>
  <c r="I368" i="1" s="1"/>
  <c r="J368" i="1" s="1"/>
  <c r="I367" i="1"/>
  <c r="J367" i="1" s="1"/>
  <c r="H367" i="1"/>
  <c r="H366" i="1"/>
  <c r="I366" i="1" s="1"/>
  <c r="J366" i="1" s="1"/>
  <c r="J365" i="1"/>
  <c r="H364" i="1"/>
  <c r="I364" i="1" s="1"/>
  <c r="J364" i="1" s="1"/>
  <c r="I363" i="1"/>
  <c r="J363" i="1" s="1"/>
  <c r="H363" i="1"/>
  <c r="H362" i="1"/>
  <c r="I362" i="1" s="1"/>
  <c r="J362" i="1" s="1"/>
  <c r="I361" i="1"/>
  <c r="J361" i="1" s="1"/>
  <c r="H361" i="1"/>
  <c r="H360" i="1"/>
  <c r="I360" i="1" s="1"/>
  <c r="J360" i="1" s="1"/>
  <c r="H359" i="1"/>
  <c r="I359" i="1" s="1"/>
  <c r="J359" i="1" s="1"/>
  <c r="J358" i="1"/>
  <c r="H358" i="1"/>
  <c r="I358" i="1" s="1"/>
  <c r="H357" i="1"/>
  <c r="I357" i="1" s="1"/>
  <c r="J357" i="1" s="1"/>
  <c r="H356" i="1"/>
  <c r="I356" i="1" s="1"/>
  <c r="J356" i="1" s="1"/>
  <c r="J355" i="1"/>
  <c r="J354" i="1"/>
  <c r="I353" i="1"/>
  <c r="J353" i="1" s="1"/>
  <c r="H353" i="1"/>
  <c r="J352" i="1"/>
  <c r="H351" i="1"/>
  <c r="I351" i="1" s="1"/>
  <c r="J351" i="1" s="1"/>
  <c r="H350" i="1"/>
  <c r="I350" i="1" s="1"/>
  <c r="J350" i="1" s="1"/>
  <c r="I349" i="1"/>
  <c r="J349" i="1" s="1"/>
  <c r="H349" i="1"/>
  <c r="H348" i="1"/>
  <c r="I348" i="1" s="1"/>
  <c r="J348" i="1" s="1"/>
  <c r="I347" i="1"/>
  <c r="J347" i="1" s="1"/>
  <c r="H347" i="1"/>
  <c r="H346" i="1"/>
  <c r="I346" i="1" s="1"/>
  <c r="J346" i="1" s="1"/>
  <c r="I345" i="1"/>
  <c r="J345" i="1" s="1"/>
  <c r="H345" i="1"/>
  <c r="H344" i="1"/>
  <c r="I344" i="1" s="1"/>
  <c r="J344" i="1" s="1"/>
  <c r="J343" i="1"/>
  <c r="J342" i="1"/>
  <c r="H342" i="1"/>
  <c r="I342" i="1" s="1"/>
  <c r="H341" i="1"/>
  <c r="I341" i="1" s="1"/>
  <c r="J341" i="1" s="1"/>
  <c r="H340" i="1"/>
  <c r="I340" i="1" s="1"/>
  <c r="J340" i="1" s="1"/>
  <c r="I339" i="1"/>
  <c r="J339" i="1" s="1"/>
  <c r="H339" i="1"/>
  <c r="H338" i="1"/>
  <c r="I338" i="1" s="1"/>
  <c r="J338" i="1" s="1"/>
  <c r="I337" i="1"/>
  <c r="J337" i="1" s="1"/>
  <c r="H337" i="1"/>
  <c r="H336" i="1"/>
  <c r="I336" i="1" s="1"/>
  <c r="J336" i="1" s="1"/>
  <c r="H335" i="1"/>
  <c r="I335" i="1" s="1"/>
  <c r="J335" i="1" s="1"/>
  <c r="H334" i="1"/>
  <c r="I334" i="1" s="1"/>
  <c r="J334" i="1" s="1"/>
  <c r="H333" i="1"/>
  <c r="I333" i="1" s="1"/>
  <c r="J333" i="1" s="1"/>
  <c r="I332" i="1"/>
  <c r="J332" i="1" s="1"/>
  <c r="H332" i="1"/>
  <c r="H331" i="1"/>
  <c r="I331" i="1" s="1"/>
  <c r="J331" i="1" s="1"/>
  <c r="H330" i="1"/>
  <c r="I330" i="1" s="1"/>
  <c r="J330" i="1" s="1"/>
  <c r="H329" i="1"/>
  <c r="I329" i="1" s="1"/>
  <c r="J329" i="1" s="1"/>
  <c r="I328" i="1"/>
  <c r="J328" i="1" s="1"/>
  <c r="H328" i="1"/>
  <c r="H327" i="1"/>
  <c r="I327" i="1" s="1"/>
  <c r="J327" i="1" s="1"/>
  <c r="H326" i="1"/>
  <c r="I326" i="1" s="1"/>
  <c r="J326" i="1" s="1"/>
  <c r="H325" i="1"/>
  <c r="I325" i="1" s="1"/>
  <c r="J325" i="1" s="1"/>
  <c r="H324" i="1"/>
  <c r="I324" i="1" s="1"/>
  <c r="J324" i="1" s="1"/>
  <c r="H323" i="1"/>
  <c r="I323" i="1" s="1"/>
  <c r="J323" i="1" s="1"/>
  <c r="H322" i="1"/>
  <c r="I322" i="1" s="1"/>
  <c r="J322" i="1" s="1"/>
  <c r="I321" i="1"/>
  <c r="J321" i="1" s="1"/>
  <c r="H321" i="1"/>
  <c r="H320" i="1"/>
  <c r="I320" i="1" s="1"/>
  <c r="J320" i="1" s="1"/>
  <c r="H319" i="1"/>
  <c r="I319" i="1" s="1"/>
  <c r="J319" i="1" s="1"/>
  <c r="H318" i="1"/>
  <c r="I318" i="1" s="1"/>
  <c r="J318" i="1" s="1"/>
  <c r="H317" i="1"/>
  <c r="I317" i="1" s="1"/>
  <c r="J317" i="1" s="1"/>
  <c r="I316" i="1"/>
  <c r="J316" i="1" s="1"/>
  <c r="H316" i="1"/>
  <c r="H315" i="1"/>
  <c r="I315" i="1" s="1"/>
  <c r="J315" i="1" s="1"/>
  <c r="H314" i="1"/>
  <c r="I314" i="1" s="1"/>
  <c r="J314" i="1" s="1"/>
  <c r="H313" i="1"/>
  <c r="I313" i="1" s="1"/>
  <c r="J313" i="1" s="1"/>
  <c r="I312" i="1"/>
  <c r="J312" i="1" s="1"/>
  <c r="H312" i="1"/>
  <c r="H311" i="1"/>
  <c r="I311" i="1" s="1"/>
  <c r="J311" i="1" s="1"/>
  <c r="H310" i="1"/>
  <c r="I310" i="1" s="1"/>
  <c r="J310" i="1" s="1"/>
  <c r="J309" i="1"/>
  <c r="I309" i="1"/>
  <c r="H309" i="1"/>
  <c r="H308" i="1"/>
  <c r="I308" i="1" s="1"/>
  <c r="J308" i="1" s="1"/>
  <c r="H307" i="1"/>
  <c r="I307" i="1" s="1"/>
  <c r="J307" i="1" s="1"/>
  <c r="H306" i="1"/>
  <c r="I306" i="1" s="1"/>
  <c r="J306" i="1" s="1"/>
  <c r="I305" i="1"/>
  <c r="J305" i="1" s="1"/>
  <c r="H305" i="1"/>
  <c r="H304" i="1"/>
  <c r="I304" i="1" s="1"/>
  <c r="J304" i="1" s="1"/>
  <c r="H303" i="1"/>
  <c r="I303" i="1" s="1"/>
  <c r="J303" i="1" s="1"/>
  <c r="H302" i="1"/>
  <c r="I302" i="1" s="1"/>
  <c r="J302" i="1" s="1"/>
  <c r="H301" i="1"/>
  <c r="I301" i="1" s="1"/>
  <c r="J301" i="1" s="1"/>
  <c r="I300" i="1"/>
  <c r="J300" i="1" s="1"/>
  <c r="H300" i="1"/>
  <c r="J299" i="1"/>
  <c r="J298" i="1"/>
  <c r="H297" i="1"/>
  <c r="I297" i="1" s="1"/>
  <c r="J297" i="1" s="1"/>
  <c r="H296" i="1"/>
  <c r="I296" i="1" s="1"/>
  <c r="J296" i="1" s="1"/>
  <c r="J295" i="1"/>
  <c r="H294" i="1"/>
  <c r="I294" i="1" s="1"/>
  <c r="J294" i="1" s="1"/>
  <c r="H293" i="1"/>
  <c r="I293" i="1" s="1"/>
  <c r="J293" i="1" s="1"/>
  <c r="J292" i="1"/>
  <c r="J291" i="1"/>
  <c r="H290" i="1"/>
  <c r="I290" i="1" s="1"/>
  <c r="J290" i="1" s="1"/>
  <c r="H289" i="1"/>
  <c r="I289" i="1" s="1"/>
  <c r="J289" i="1" s="1"/>
  <c r="J288" i="1"/>
  <c r="H288" i="1"/>
  <c r="I288" i="1" s="1"/>
  <c r="H287" i="1"/>
  <c r="I287" i="1" s="1"/>
  <c r="J287" i="1" s="1"/>
  <c r="H286" i="1"/>
  <c r="I286" i="1" s="1"/>
  <c r="J286" i="1" s="1"/>
  <c r="H285" i="1"/>
  <c r="I285" i="1" s="1"/>
  <c r="J285" i="1" s="1"/>
  <c r="H284" i="1"/>
  <c r="I284" i="1" s="1"/>
  <c r="J284" i="1" s="1"/>
  <c r="H283" i="1"/>
  <c r="I283" i="1" s="1"/>
  <c r="J283" i="1" s="1"/>
  <c r="H282" i="1"/>
  <c r="I282" i="1" s="1"/>
  <c r="J282" i="1" s="1"/>
  <c r="H281" i="1"/>
  <c r="I281" i="1" s="1"/>
  <c r="J281" i="1" s="1"/>
  <c r="J280" i="1"/>
  <c r="H279" i="1"/>
  <c r="I279" i="1" s="1"/>
  <c r="J279" i="1" s="1"/>
  <c r="H278" i="1"/>
  <c r="I278" i="1" s="1"/>
  <c r="J278" i="1" s="1"/>
  <c r="H277" i="1"/>
  <c r="I277" i="1" s="1"/>
  <c r="J277" i="1" s="1"/>
  <c r="J276" i="1"/>
  <c r="J275" i="1"/>
  <c r="H274" i="1"/>
  <c r="I274" i="1" s="1"/>
  <c r="J274" i="1" s="1"/>
  <c r="I273" i="1"/>
  <c r="J273" i="1" s="1"/>
  <c r="H273" i="1"/>
  <c r="H272" i="1"/>
  <c r="I272" i="1" s="1"/>
  <c r="J272" i="1" s="1"/>
  <c r="H271" i="1"/>
  <c r="I271" i="1" s="1"/>
  <c r="J271" i="1" s="1"/>
  <c r="H270" i="1"/>
  <c r="I270" i="1" s="1"/>
  <c r="J270" i="1" s="1"/>
  <c r="H269" i="1"/>
  <c r="I269" i="1" s="1"/>
  <c r="J269" i="1" s="1"/>
  <c r="I268" i="1"/>
  <c r="J268" i="1" s="1"/>
  <c r="H268" i="1"/>
  <c r="H267" i="1"/>
  <c r="I267" i="1" s="1"/>
  <c r="J267" i="1" s="1"/>
  <c r="H266" i="1"/>
  <c r="I266" i="1" s="1"/>
  <c r="J266" i="1" s="1"/>
  <c r="H265" i="1"/>
  <c r="I265" i="1" s="1"/>
  <c r="J265" i="1" s="1"/>
  <c r="I264" i="1"/>
  <c r="J264" i="1" s="1"/>
  <c r="H264" i="1"/>
  <c r="H263" i="1"/>
  <c r="I263" i="1" s="1"/>
  <c r="J263" i="1" s="1"/>
  <c r="H262" i="1"/>
  <c r="I262" i="1" s="1"/>
  <c r="J262" i="1" s="1"/>
  <c r="H261" i="1"/>
  <c r="I261" i="1" s="1"/>
  <c r="J261" i="1" s="1"/>
  <c r="H260" i="1"/>
  <c r="I260" i="1" s="1"/>
  <c r="J260" i="1" s="1"/>
  <c r="H259" i="1"/>
  <c r="I259" i="1" s="1"/>
  <c r="J259" i="1" s="1"/>
  <c r="H258" i="1"/>
  <c r="I258" i="1" s="1"/>
  <c r="J258" i="1" s="1"/>
  <c r="H257" i="1"/>
  <c r="I257" i="1" s="1"/>
  <c r="J257" i="1" s="1"/>
  <c r="I256" i="1"/>
  <c r="J256" i="1" s="1"/>
  <c r="H256" i="1"/>
  <c r="H255" i="1"/>
  <c r="I255" i="1" s="1"/>
  <c r="J255" i="1" s="1"/>
  <c r="H254" i="1"/>
  <c r="I254" i="1" s="1"/>
  <c r="J254" i="1" s="1"/>
  <c r="H253" i="1"/>
  <c r="I253" i="1" s="1"/>
  <c r="J253" i="1" s="1"/>
  <c r="I252" i="1"/>
  <c r="J252" i="1" s="1"/>
  <c r="H252" i="1"/>
  <c r="H251" i="1"/>
  <c r="I251" i="1" s="1"/>
  <c r="J251" i="1" s="1"/>
  <c r="H250" i="1"/>
  <c r="I250" i="1" s="1"/>
  <c r="J250" i="1" s="1"/>
  <c r="H249" i="1"/>
  <c r="I249" i="1" s="1"/>
  <c r="J249" i="1" s="1"/>
  <c r="J248" i="1"/>
  <c r="H247" i="1"/>
  <c r="I247" i="1" s="1"/>
  <c r="J247" i="1" s="1"/>
  <c r="H246" i="1"/>
  <c r="I246" i="1" s="1"/>
  <c r="J246" i="1" s="1"/>
  <c r="H245" i="1"/>
  <c r="I245" i="1" s="1"/>
  <c r="J245" i="1" s="1"/>
  <c r="H244" i="1"/>
  <c r="I244" i="1" s="1"/>
  <c r="J244" i="1" s="1"/>
  <c r="I243" i="1"/>
  <c r="J243" i="1" s="1"/>
  <c r="H243" i="1"/>
  <c r="J242" i="1"/>
  <c r="J241" i="1"/>
  <c r="J240" i="1"/>
  <c r="H240" i="1"/>
  <c r="I240" i="1" s="1"/>
  <c r="H239" i="1"/>
  <c r="I239" i="1" s="1"/>
  <c r="J239" i="1" s="1"/>
  <c r="H238" i="1"/>
  <c r="I238" i="1" s="1"/>
  <c r="J238" i="1" s="1"/>
  <c r="H237" i="1"/>
  <c r="I237" i="1" s="1"/>
  <c r="J237" i="1" s="1"/>
  <c r="H236" i="1"/>
  <c r="I236" i="1" s="1"/>
  <c r="J236" i="1" s="1"/>
  <c r="J235" i="1"/>
  <c r="I235" i="1"/>
  <c r="H235" i="1"/>
  <c r="H234" i="1"/>
  <c r="I234" i="1" s="1"/>
  <c r="J234" i="1" s="1"/>
  <c r="J233" i="1"/>
  <c r="I232" i="1"/>
  <c r="J232" i="1" s="1"/>
  <c r="H232" i="1"/>
  <c r="H231" i="1"/>
  <c r="I231" i="1" s="1"/>
  <c r="J231" i="1" s="1"/>
  <c r="J230" i="1"/>
  <c r="H230" i="1"/>
  <c r="I230" i="1" s="1"/>
  <c r="H229" i="1"/>
  <c r="I229" i="1" s="1"/>
  <c r="J229" i="1" s="1"/>
  <c r="I228" i="1"/>
  <c r="J228" i="1" s="1"/>
  <c r="H228" i="1"/>
  <c r="H227" i="1"/>
  <c r="I227" i="1" s="1"/>
  <c r="J227" i="1" s="1"/>
  <c r="H226" i="1"/>
  <c r="I226" i="1" s="1"/>
  <c r="J226" i="1" s="1"/>
  <c r="I225" i="1"/>
  <c r="J225" i="1" s="1"/>
  <c r="H225" i="1"/>
  <c r="H224" i="1"/>
  <c r="I224" i="1" s="1"/>
  <c r="J224" i="1" s="1"/>
  <c r="H223" i="1"/>
  <c r="I223" i="1" s="1"/>
  <c r="J223" i="1" s="1"/>
  <c r="H222" i="1"/>
  <c r="I222" i="1" s="1"/>
  <c r="J222" i="1" s="1"/>
  <c r="I221" i="1"/>
  <c r="J221" i="1" s="1"/>
  <c r="H221" i="1"/>
  <c r="H220" i="1"/>
  <c r="I220" i="1" s="1"/>
  <c r="J220" i="1" s="1"/>
  <c r="H219" i="1"/>
  <c r="I219" i="1" s="1"/>
  <c r="J219" i="1" s="1"/>
  <c r="J218" i="1"/>
  <c r="H218" i="1"/>
  <c r="I218" i="1" s="1"/>
  <c r="H217" i="1"/>
  <c r="I217" i="1" s="1"/>
  <c r="J217" i="1" s="1"/>
  <c r="I216" i="1"/>
  <c r="J216" i="1" s="1"/>
  <c r="H216" i="1"/>
  <c r="H215" i="1"/>
  <c r="I215" i="1" s="1"/>
  <c r="J215" i="1" s="1"/>
  <c r="J214" i="1"/>
  <c r="H214" i="1"/>
  <c r="I214" i="1" s="1"/>
  <c r="H213" i="1"/>
  <c r="I213" i="1" s="1"/>
  <c r="J213" i="1" s="1"/>
  <c r="I212" i="1"/>
  <c r="J212" i="1" s="1"/>
  <c r="H212" i="1"/>
  <c r="H211" i="1"/>
  <c r="I211" i="1" s="1"/>
  <c r="J211" i="1" s="1"/>
  <c r="H210" i="1"/>
  <c r="I210" i="1" s="1"/>
  <c r="J210" i="1" s="1"/>
  <c r="I209" i="1"/>
  <c r="J209" i="1" s="1"/>
  <c r="H209" i="1"/>
  <c r="H208" i="1"/>
  <c r="I208" i="1" s="1"/>
  <c r="J208" i="1" s="1"/>
  <c r="H207" i="1"/>
  <c r="I207" i="1" s="1"/>
  <c r="J207" i="1" s="1"/>
  <c r="H206" i="1"/>
  <c r="I206" i="1" s="1"/>
  <c r="J206" i="1" s="1"/>
  <c r="J205" i="1"/>
  <c r="H204" i="1"/>
  <c r="I204" i="1" s="1"/>
  <c r="J204" i="1" s="1"/>
  <c r="H203" i="1"/>
  <c r="I203" i="1" s="1"/>
  <c r="J203" i="1" s="1"/>
  <c r="I202" i="1"/>
  <c r="J202" i="1" s="1"/>
  <c r="H202" i="1"/>
  <c r="H201" i="1"/>
  <c r="I201" i="1" s="1"/>
  <c r="J201" i="1" s="1"/>
  <c r="I200" i="1"/>
  <c r="J200" i="1" s="1"/>
  <c r="H200" i="1"/>
  <c r="J199" i="1"/>
  <c r="J198" i="1"/>
  <c r="J197" i="1"/>
  <c r="H196" i="1"/>
  <c r="I196" i="1" s="1"/>
  <c r="J196" i="1" s="1"/>
  <c r="H195" i="1"/>
  <c r="I195" i="1" s="1"/>
  <c r="J195" i="1" s="1"/>
  <c r="H194" i="1"/>
  <c r="I194" i="1" s="1"/>
  <c r="J194" i="1" s="1"/>
  <c r="H193" i="1"/>
  <c r="I193" i="1" s="1"/>
  <c r="J193" i="1" s="1"/>
  <c r="H192" i="1"/>
  <c r="I192" i="1" s="1"/>
  <c r="J192" i="1" s="1"/>
  <c r="H191" i="1"/>
  <c r="I191" i="1" s="1"/>
  <c r="J191" i="1" s="1"/>
  <c r="I190" i="1"/>
  <c r="J190" i="1" s="1"/>
  <c r="H190" i="1"/>
  <c r="H189" i="1"/>
  <c r="I189" i="1" s="1"/>
  <c r="J189" i="1" s="1"/>
  <c r="I188" i="1"/>
  <c r="J188" i="1" s="1"/>
  <c r="H188" i="1"/>
  <c r="H187" i="1"/>
  <c r="I187" i="1" s="1"/>
  <c r="J187" i="1" s="1"/>
  <c r="I186" i="1"/>
  <c r="J186" i="1" s="1"/>
  <c r="H186" i="1"/>
  <c r="H185" i="1"/>
  <c r="I185" i="1" s="1"/>
  <c r="J185" i="1" s="1"/>
  <c r="J184" i="1"/>
  <c r="I184" i="1"/>
  <c r="H184" i="1"/>
  <c r="H183" i="1"/>
  <c r="I183" i="1" s="1"/>
  <c r="J183" i="1" s="1"/>
  <c r="J182" i="1"/>
  <c r="H181" i="1"/>
  <c r="I181" i="1" s="1"/>
  <c r="J181" i="1" s="1"/>
  <c r="I180" i="1"/>
  <c r="J180" i="1" s="1"/>
  <c r="H180" i="1"/>
  <c r="H179" i="1"/>
  <c r="I179" i="1" s="1"/>
  <c r="J179" i="1" s="1"/>
  <c r="I178" i="1"/>
  <c r="J178" i="1" s="1"/>
  <c r="H178" i="1"/>
  <c r="H177" i="1"/>
  <c r="I177" i="1" s="1"/>
  <c r="J177" i="1" s="1"/>
  <c r="H176" i="1"/>
  <c r="I176" i="1" s="1"/>
  <c r="J176" i="1" s="1"/>
  <c r="J175" i="1"/>
  <c r="H174" i="1"/>
  <c r="I174" i="1" s="1"/>
  <c r="J174" i="1" s="1"/>
  <c r="H173" i="1"/>
  <c r="I173" i="1" s="1"/>
  <c r="J173" i="1" s="1"/>
  <c r="H172" i="1"/>
  <c r="I172" i="1" s="1"/>
  <c r="J172" i="1" s="1"/>
  <c r="H171" i="1"/>
  <c r="I171" i="1" s="1"/>
  <c r="J171" i="1" s="1"/>
  <c r="J170" i="1"/>
  <c r="J169" i="1"/>
  <c r="H168" i="1"/>
  <c r="I168" i="1" s="1"/>
  <c r="J168" i="1" s="1"/>
  <c r="H167" i="1"/>
  <c r="I167" i="1" s="1"/>
  <c r="J167" i="1" s="1"/>
  <c r="J166" i="1"/>
  <c r="J165" i="1"/>
  <c r="H164" i="1"/>
  <c r="I164" i="1" s="1"/>
  <c r="J164" i="1" s="1"/>
  <c r="J163" i="1"/>
  <c r="H162" i="1"/>
  <c r="I162" i="1" s="1"/>
  <c r="J162" i="1" s="1"/>
  <c r="J161" i="1"/>
  <c r="H160" i="1"/>
  <c r="I160" i="1" s="1"/>
  <c r="J160" i="1" s="1"/>
  <c r="H159" i="1"/>
  <c r="I159" i="1" s="1"/>
  <c r="J159" i="1" s="1"/>
  <c r="H158" i="1"/>
  <c r="I158" i="1" s="1"/>
  <c r="J158" i="1" s="1"/>
  <c r="J157" i="1"/>
  <c r="J156" i="1"/>
  <c r="H155" i="1"/>
  <c r="I155" i="1" s="1"/>
  <c r="J155" i="1" s="1"/>
  <c r="I154" i="1"/>
  <c r="J154" i="1" s="1"/>
  <c r="H154" i="1"/>
  <c r="H153" i="1"/>
  <c r="I153" i="1" s="1"/>
  <c r="J153" i="1" s="1"/>
  <c r="J152" i="1"/>
  <c r="J151" i="1"/>
  <c r="H150" i="1"/>
  <c r="I150" i="1" s="1"/>
  <c r="J150" i="1" s="1"/>
  <c r="J149" i="1"/>
  <c r="H149" i="1"/>
  <c r="I149" i="1" s="1"/>
  <c r="J148" i="1"/>
  <c r="J147" i="1"/>
  <c r="H147" i="1"/>
  <c r="I147" i="1" s="1"/>
  <c r="H146" i="1"/>
  <c r="I146" i="1" s="1"/>
  <c r="J146" i="1" s="1"/>
  <c r="J145" i="1"/>
  <c r="J144" i="1"/>
  <c r="H143" i="1"/>
  <c r="I143" i="1" s="1"/>
  <c r="J143" i="1" s="1"/>
  <c r="J142" i="1"/>
  <c r="H141" i="1"/>
  <c r="I141" i="1" s="1"/>
  <c r="J141" i="1" s="1"/>
  <c r="H140" i="1"/>
  <c r="I140" i="1" s="1"/>
  <c r="J140" i="1" s="1"/>
  <c r="H139" i="1"/>
  <c r="I139" i="1" s="1"/>
  <c r="J139" i="1" s="1"/>
  <c r="H138" i="1"/>
  <c r="I138" i="1" s="1"/>
  <c r="J138" i="1" s="1"/>
  <c r="J137" i="1"/>
  <c r="H137" i="1"/>
  <c r="I137" i="1" s="1"/>
  <c r="H136" i="1"/>
  <c r="I136" i="1" s="1"/>
  <c r="J136" i="1" s="1"/>
  <c r="J135" i="1"/>
  <c r="H134" i="1"/>
  <c r="I134" i="1" s="1"/>
  <c r="J134" i="1" s="1"/>
  <c r="H133" i="1"/>
  <c r="I133" i="1" s="1"/>
  <c r="J133" i="1" s="1"/>
  <c r="J132" i="1"/>
  <c r="J131" i="1"/>
  <c r="J130" i="1"/>
  <c r="J129" i="1"/>
  <c r="H129" i="1"/>
  <c r="I129" i="1" s="1"/>
  <c r="H128" i="1"/>
  <c r="I128" i="1" s="1"/>
  <c r="J128" i="1" s="1"/>
  <c r="H127" i="1"/>
  <c r="I127" i="1" s="1"/>
  <c r="J127" i="1" s="1"/>
  <c r="J126" i="1"/>
  <c r="J125" i="1"/>
  <c r="H124" i="1"/>
  <c r="I124" i="1" s="1"/>
  <c r="J124" i="1" s="1"/>
  <c r="H123" i="1"/>
  <c r="I123" i="1" s="1"/>
  <c r="J123" i="1" s="1"/>
  <c r="I122" i="1"/>
  <c r="J122" i="1" s="1"/>
  <c r="H122" i="1"/>
  <c r="H121" i="1"/>
  <c r="I121" i="1" s="1"/>
  <c r="J121" i="1" s="1"/>
  <c r="J120" i="1"/>
  <c r="I120" i="1"/>
  <c r="H120" i="1"/>
  <c r="H119" i="1"/>
  <c r="I119" i="1" s="1"/>
  <c r="J119" i="1" s="1"/>
  <c r="I118" i="1"/>
  <c r="J118" i="1" s="1"/>
  <c r="H118" i="1"/>
  <c r="H117" i="1"/>
  <c r="I117" i="1" s="1"/>
  <c r="J117" i="1" s="1"/>
  <c r="J116" i="1"/>
  <c r="H115" i="1"/>
  <c r="I115" i="1" s="1"/>
  <c r="J115" i="1" s="1"/>
  <c r="I114" i="1"/>
  <c r="J114" i="1" s="1"/>
  <c r="H114" i="1"/>
  <c r="H113" i="1"/>
  <c r="I113" i="1" s="1"/>
  <c r="J113" i="1" s="1"/>
  <c r="H112" i="1"/>
  <c r="I112" i="1" s="1"/>
  <c r="J112" i="1" s="1"/>
  <c r="H111" i="1"/>
  <c r="I111" i="1" s="1"/>
  <c r="J111" i="1" s="1"/>
  <c r="I110" i="1"/>
  <c r="J110" i="1" s="1"/>
  <c r="H110" i="1"/>
  <c r="H109" i="1"/>
  <c r="I109" i="1" s="1"/>
  <c r="J109" i="1" s="1"/>
  <c r="H108" i="1"/>
  <c r="I108" i="1" s="1"/>
  <c r="J108" i="1" s="1"/>
  <c r="H107" i="1"/>
  <c r="I107" i="1" s="1"/>
  <c r="J107" i="1" s="1"/>
  <c r="H106" i="1"/>
  <c r="I106" i="1" s="1"/>
  <c r="J106" i="1" s="1"/>
  <c r="H105" i="1"/>
  <c r="I105" i="1" s="1"/>
  <c r="J105" i="1" s="1"/>
  <c r="J104" i="1"/>
  <c r="H103" i="1"/>
  <c r="I103" i="1" s="1"/>
  <c r="J103" i="1" s="1"/>
  <c r="J102" i="1"/>
  <c r="J101" i="1"/>
  <c r="H100" i="1"/>
  <c r="I100" i="1" s="1"/>
  <c r="J100" i="1" s="1"/>
  <c r="H99" i="1"/>
  <c r="I99" i="1" s="1"/>
  <c r="J99" i="1" s="1"/>
  <c r="H98" i="1"/>
  <c r="I98" i="1" s="1"/>
  <c r="J98" i="1" s="1"/>
  <c r="H97" i="1"/>
  <c r="I97" i="1" s="1"/>
  <c r="J97" i="1" s="1"/>
  <c r="J96" i="1"/>
  <c r="H95" i="1"/>
  <c r="I95" i="1" s="1"/>
  <c r="J95" i="1" s="1"/>
  <c r="H94" i="1"/>
  <c r="I94" i="1" s="1"/>
  <c r="J94" i="1" s="1"/>
  <c r="J93" i="1"/>
  <c r="H92" i="1"/>
  <c r="I92" i="1" s="1"/>
  <c r="J92" i="1" s="1"/>
  <c r="J91" i="1"/>
  <c r="H90" i="1"/>
  <c r="I90" i="1" s="1"/>
  <c r="J90" i="1" s="1"/>
  <c r="J89" i="1"/>
  <c r="J88" i="1"/>
  <c r="H87" i="1"/>
  <c r="I87" i="1" s="1"/>
  <c r="J87" i="1" s="1"/>
  <c r="I86" i="1"/>
  <c r="J86" i="1" s="1"/>
  <c r="H86" i="1"/>
  <c r="H85" i="1"/>
  <c r="I85" i="1" s="1"/>
  <c r="J85" i="1" s="1"/>
  <c r="H84" i="1"/>
  <c r="I84" i="1" s="1"/>
  <c r="J84" i="1" s="1"/>
  <c r="J83" i="1"/>
  <c r="J82" i="1"/>
  <c r="H81" i="1"/>
  <c r="I81" i="1" s="1"/>
  <c r="J81" i="1" s="1"/>
  <c r="I80" i="1"/>
  <c r="J80" i="1" s="1"/>
  <c r="H80" i="1"/>
  <c r="J79" i="1"/>
  <c r="J78" i="1"/>
  <c r="H77" i="1"/>
  <c r="I77" i="1" s="1"/>
  <c r="J77" i="1" s="1"/>
  <c r="J76" i="1"/>
  <c r="H75" i="1"/>
  <c r="I75" i="1" s="1"/>
  <c r="J75" i="1" s="1"/>
  <c r="J74" i="1"/>
  <c r="H73" i="1"/>
  <c r="I73" i="1" s="1"/>
  <c r="J73" i="1" s="1"/>
  <c r="H72" i="1"/>
  <c r="I72" i="1" s="1"/>
  <c r="J72" i="1" s="1"/>
  <c r="H71" i="1"/>
  <c r="I71" i="1" s="1"/>
  <c r="J71" i="1" s="1"/>
  <c r="H70" i="1"/>
  <c r="I70" i="1" s="1"/>
  <c r="J70" i="1" s="1"/>
  <c r="J69" i="1"/>
  <c r="J68" i="1"/>
  <c r="H67" i="1"/>
  <c r="I67" i="1" s="1"/>
  <c r="J67" i="1" s="1"/>
  <c r="H66" i="1"/>
  <c r="I66" i="1" s="1"/>
  <c r="J66" i="1" s="1"/>
  <c r="I65" i="1"/>
  <c r="J65" i="1" s="1"/>
  <c r="H65" i="1"/>
  <c r="H64" i="1"/>
  <c r="I64" i="1" s="1"/>
  <c r="J64" i="1" s="1"/>
  <c r="J63" i="1"/>
  <c r="H63" i="1"/>
  <c r="I63" i="1" s="1"/>
  <c r="J62" i="1"/>
  <c r="H61" i="1"/>
  <c r="I61" i="1" s="1"/>
  <c r="J61" i="1" s="1"/>
  <c r="J60" i="1"/>
  <c r="J59" i="1"/>
  <c r="H59" i="1"/>
  <c r="I59" i="1" s="1"/>
  <c r="I58" i="1"/>
  <c r="J58" i="1" s="1"/>
  <c r="H58" i="1"/>
  <c r="H57" i="1"/>
  <c r="I57" i="1" s="1"/>
  <c r="J57" i="1" s="1"/>
  <c r="J56" i="1"/>
  <c r="J55" i="1"/>
  <c r="H54" i="1"/>
  <c r="I54" i="1" s="1"/>
  <c r="J54" i="1" s="1"/>
  <c r="I53" i="1"/>
  <c r="J53" i="1" s="1"/>
  <c r="H53" i="1"/>
  <c r="J52" i="1"/>
  <c r="I51" i="1"/>
  <c r="J51" i="1" s="1"/>
  <c r="H51" i="1"/>
  <c r="H50" i="1"/>
  <c r="I50" i="1" s="1"/>
  <c r="J50" i="1" s="1"/>
  <c r="J49" i="1"/>
  <c r="H49" i="1"/>
  <c r="I49" i="1" s="1"/>
  <c r="J48" i="1"/>
  <c r="H47" i="1"/>
  <c r="I47" i="1" s="1"/>
  <c r="J47" i="1" s="1"/>
  <c r="J46" i="1"/>
  <c r="I46" i="1"/>
  <c r="H46" i="1"/>
  <c r="J45" i="1"/>
  <c r="J44" i="1"/>
  <c r="J43" i="1"/>
  <c r="H42" i="1"/>
  <c r="I42" i="1" s="1"/>
  <c r="J42" i="1" s="1"/>
  <c r="H41" i="1"/>
  <c r="I41" i="1" s="1"/>
  <c r="J41" i="1" s="1"/>
  <c r="I40" i="1"/>
  <c r="J40" i="1" s="1"/>
  <c r="H40" i="1"/>
  <c r="H39" i="1"/>
  <c r="I39" i="1" s="1"/>
  <c r="J39" i="1" s="1"/>
  <c r="J38" i="1"/>
  <c r="H37" i="1"/>
  <c r="I37" i="1" s="1"/>
  <c r="J37" i="1" s="1"/>
  <c r="H36" i="1"/>
  <c r="I36" i="1" s="1"/>
  <c r="J36" i="1" s="1"/>
  <c r="J35" i="1"/>
  <c r="I34" i="1"/>
  <c r="J34" i="1" s="1"/>
  <c r="H34" i="1"/>
  <c r="H33" i="1"/>
  <c r="I33" i="1" s="1"/>
  <c r="J33" i="1" s="1"/>
  <c r="H32" i="1"/>
  <c r="I32" i="1" s="1"/>
  <c r="J32" i="1" s="1"/>
  <c r="I31" i="1"/>
  <c r="J31" i="1" s="1"/>
  <c r="H31" i="1"/>
  <c r="J30" i="1"/>
  <c r="H29" i="1"/>
  <c r="I29" i="1" s="1"/>
  <c r="J29" i="1" s="1"/>
  <c r="I28" i="1"/>
  <c r="J28" i="1" s="1"/>
  <c r="H28" i="1"/>
  <c r="J27" i="1"/>
  <c r="J26" i="1"/>
  <c r="I26" i="1"/>
  <c r="H26" i="1"/>
  <c r="I25" i="1"/>
  <c r="J25" i="1" s="1"/>
  <c r="H25" i="1"/>
  <c r="J24" i="1"/>
  <c r="J23" i="1"/>
  <c r="J22" i="1"/>
  <c r="H21" i="1"/>
  <c r="I21" i="1" s="1"/>
  <c r="J21" i="1" s="1"/>
  <c r="H20" i="1"/>
  <c r="I20" i="1" s="1"/>
  <c r="J20" i="1" s="1"/>
  <c r="H19" i="1"/>
  <c r="I19" i="1" s="1"/>
  <c r="J19" i="1" s="1"/>
  <c r="I18" i="1"/>
  <c r="J18" i="1" s="1"/>
  <c r="H18" i="1"/>
  <c r="H17" i="1"/>
  <c r="I17" i="1" s="1"/>
  <c r="J17" i="1" s="1"/>
  <c r="J16" i="1"/>
  <c r="J15" i="1"/>
  <c r="I14" i="1"/>
  <c r="J14" i="1" s="1"/>
  <c r="H14" i="1"/>
  <c r="H13" i="1"/>
  <c r="I13" i="1" s="1"/>
  <c r="J13" i="1" s="1"/>
  <c r="J12" i="1"/>
  <c r="I12" i="1"/>
  <c r="H12" i="1"/>
  <c r="I11" i="1"/>
  <c r="J11" i="1" s="1"/>
  <c r="H11" i="1"/>
  <c r="H10" i="1"/>
  <c r="I10" i="1" s="1"/>
  <c r="J10" i="1" s="1"/>
  <c r="H9" i="1"/>
  <c r="I9" i="1" s="1"/>
  <c r="J9" i="1" s="1"/>
  <c r="J8" i="1"/>
  <c r="H7" i="1"/>
  <c r="I7" i="1" s="1"/>
  <c r="J7" i="1" s="1"/>
  <c r="I6" i="1"/>
  <c r="J6" i="1" s="1"/>
  <c r="H6" i="1"/>
  <c r="J5" i="1"/>
</calcChain>
</file>

<file path=xl/sharedStrings.xml><?xml version="1.0" encoding="utf-8"?>
<sst xmlns="http://schemas.openxmlformats.org/spreadsheetml/2006/main" count="1742" uniqueCount="996">
  <si>
    <t>Obra</t>
  </si>
  <si>
    <t>Bancos</t>
  </si>
  <si>
    <t>B.D.I.</t>
  </si>
  <si>
    <t>Encargos Sociais</t>
  </si>
  <si>
    <t xml:space="preserve">SINAPI - 04/2022 - Minas Gerais
SBC - 06/2022 - Minas Gerais
ORSE - 04/2022 - Sergipe
SEDOP - 05/2022 - Pará
SEINFRA - 027 - Ceará
SETOP - 03/2022 - Minas Gerais
IOPES - 03/2022 - Espírito Santo
SIURB - 01/2022 - São Paulo
SUDECAP - 02/2022 - Minas Gerais
CPOS - 02/2022 - São Paulo
FDE - 04/2022 - São Paulo
AGESUL - 01/2022 - Mato Grosso do Sul
AGETOP CIVIL - 04/2022 - Goiás
CAERN - 11/2021 - Rio Grande do Norte
EMOP - 04/2022 - Rio de Janeiro
</t>
  </si>
  <si>
    <t>35,25%</t>
  </si>
  <si>
    <t>Desonerado: 0,00%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</si>
  <si>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</si>
  <si>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</si>
  <si>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</si>
  <si>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</si>
  <si>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</si>
  <si>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</si>
  <si>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</si>
  <si>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</si>
  <si>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</si>
  <si>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</si>
  <si>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</si>
  <si>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</si>
  <si>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ADMINISTRAÇÃO LOCAL</t>
  </si>
  <si>
    <t xml:space="preserve"> 1.1 </t>
  </si>
  <si>
    <t xml:space="preserve"> 90777 </t>
  </si>
  <si>
    <t>SINAPI</t>
  </si>
  <si>
    <t>ENGENHEIRO CIVIL DE OBRA JUNIOR COM ENCARGOS COMPLEMENTARES</t>
  </si>
  <si>
    <t>H</t>
  </si>
  <si>
    <t xml:space="preserve"> 1.2 </t>
  </si>
  <si>
    <t xml:space="preserve"> 90776 </t>
  </si>
  <si>
    <t>ENCARREGADO GERAL COM ENCARGOS COMPLEMENTARES</t>
  </si>
  <si>
    <t xml:space="preserve"> 2 </t>
  </si>
  <si>
    <t>MOBILIZAÇÃO DE SERVIÇOS INICIAIS</t>
  </si>
  <si>
    <t xml:space="preserve"> 2.1 </t>
  </si>
  <si>
    <t xml:space="preserve"> IIO-PLA-005 </t>
  </si>
  <si>
    <t>SETOP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</si>
  <si>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</si>
  <si>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U</t>
  </si>
  <si>
    <t xml:space="preserve"> 2.2 </t>
  </si>
  <si>
    <t xml:space="preserve"> IIO-LIG-010 </t>
  </si>
  <si>
    <t>LIGAÇÃO PROVISÓRIA DE LUZ E FORÇA-PADRÃO PROVISÓRIO 30KVA</t>
  </si>
  <si>
    <t xml:space="preserve"> 2.3 </t>
  </si>
  <si>
    <t xml:space="preserve"> IIO-LIG-005 </t>
  </si>
  <si>
    <t>LIGAÇÃO DE ÁGUA PROVISÓRIA PARA CANTEIRO,  INCLUSIVE HIDRÔMETRO E CAVALETE PARA MEDIÇÃO DE ÁGUA - ENTRADA PRINCIPAL, EM AÇO GALVANIZADO DN 20MM (1/2") - PADRÃO CONCESSIONÁRIA</t>
  </si>
  <si>
    <t>un</t>
  </si>
  <si>
    <t xml:space="preserve"> 2.4 </t>
  </si>
  <si>
    <t xml:space="preserve"> IIO-BAR-046 </t>
  </si>
  <si>
    <t>BARRACÃO DE OBRA, EM CHAPA DE COMPENSADO RESINADO, INCLUSIVE  INSTALAÇÕES SANITÁRIAS E MOBILIÁRIO - PADRÃO DER-MG</t>
  </si>
  <si>
    <t>m²</t>
  </si>
  <si>
    <t xml:space="preserve"> 2.5 </t>
  </si>
  <si>
    <t xml:space="preserve"> 98458 </t>
  </si>
  <si>
    <t>TAPUME COM COMPENSADO DE MADEIRA. AF_05/2018</t>
  </si>
  <si>
    <t xml:space="preserve"> 2.6 </t>
  </si>
  <si>
    <t xml:space="preserve"> 000038 </t>
  </si>
  <si>
    <t>SBC</t>
  </si>
  <si>
    <t>PROJETO EXECUTIVO ESTRUTURAL</t>
  </si>
  <si>
    <t xml:space="preserve"> 3 </t>
  </si>
  <si>
    <t>1° PAVIMENTO</t>
  </si>
  <si>
    <t xml:space="preserve"> 3.1 </t>
  </si>
  <si>
    <t>DEMOLIÇÕES E RETIRADAS</t>
  </si>
  <si>
    <t xml:space="preserve"> 3.1.1 </t>
  </si>
  <si>
    <t xml:space="preserve"> DEM-PIS-055 </t>
  </si>
  <si>
    <t>DEMOLIÇÃO DE PASSEIO OU LAJE DE CONCRETO COM EQUIPAMENTO, INCLUSIVE AFASTAMENTO</t>
  </si>
  <si>
    <t xml:space="preserve"> 3.1.2 </t>
  </si>
  <si>
    <t xml:space="preserve"> 97624 </t>
  </si>
  <si>
    <t>DEMOLIÇÃO DE ALVENARIA DE TIJOLO MACIÇO, DE FORMA MANUAL, SEM REAPROVEITAMENTO. AF_12/2017</t>
  </si>
  <si>
    <t>m³</t>
  </si>
  <si>
    <t xml:space="preserve"> 3.1.3 </t>
  </si>
  <si>
    <t xml:space="preserve"> DEM-PIS-005 </t>
  </si>
  <si>
    <t>DEMOLIÇÃO DE PISO CIMENTADO OU CONTRAPISO DE ARGAMASSA ESPESSURA MÁXIMA DE 10CM, INCLUSIVE AFASTAMENTO</t>
  </si>
  <si>
    <t xml:space="preserve"> 3.1.4 </t>
  </si>
  <si>
    <t xml:space="preserve"> 022510 </t>
  </si>
  <si>
    <t>RETIRADA PORTA DE ACO</t>
  </si>
  <si>
    <t xml:space="preserve"> 3.1.5 </t>
  </si>
  <si>
    <t xml:space="preserve"> TRA-CAÇ-016 </t>
  </si>
  <si>
    <t>TRANSPORTE DE MATERIAL DEMOLIDO EM CAÇAMBA (Município: Belo Horizonte)</t>
  </si>
  <si>
    <t xml:space="preserve"> 3.2 </t>
  </si>
  <si>
    <t>SUPRAESTRUTURA</t>
  </si>
  <si>
    <t xml:space="preserve"> 3.2.1 </t>
  </si>
  <si>
    <t>VIGAS</t>
  </si>
  <si>
    <t xml:space="preserve"> 3.2.1.1 </t>
  </si>
  <si>
    <t>CONCRETO</t>
  </si>
  <si>
    <t xml:space="preserve"> 3.2.1.1.1 </t>
  </si>
  <si>
    <t xml:space="preserve"> PIN-EMA-006 </t>
  </si>
  <si>
    <t>EMASSAMENTO EM PAREDE COM MASSA ACRÍLICA, DUAS (2) DEMÃOS, INCLUSIVE LIXAMENTO PARA PINTURA</t>
  </si>
  <si>
    <t xml:space="preserve"> 3.2.1.1.2 </t>
  </si>
  <si>
    <t xml:space="preserve"> 88489 </t>
  </si>
  <si>
    <t>APLICAÇÃO MANUAL DE PINTURA COM TINTA LÁTEX ACRÍLICA EM PAREDES, DUAS DEMÃOS. AF_06/2014</t>
  </si>
  <si>
    <t xml:space="preserve"> 3.2.1.2 </t>
  </si>
  <si>
    <t>METÁLICA</t>
  </si>
  <si>
    <t xml:space="preserve"> 3.2.1.2.1 </t>
  </si>
  <si>
    <t xml:space="preserve"> CCRM.04 </t>
  </si>
  <si>
    <t>Próprio</t>
  </si>
  <si>
    <t>VIGA METÁLICA EM PERFIL LAMINADO OU SOLDADO EM AÇO ESTRUTURAL, COM CONEXÕES PARAFUSADAS, INCLUSOS MÃO DE OBRA, TRANSPORTE E IÇAMENTO UTILIZANDO GUINDASTE - FORNECIMENTO E INSTALAÇÃO. (W 310x79,0 (H))</t>
  </si>
  <si>
    <t>KG</t>
  </si>
  <si>
    <t xml:space="preserve"> 3.2.1.2.2 </t>
  </si>
  <si>
    <t xml:space="preserve"> CSESC.21 </t>
  </si>
  <si>
    <t>PARABOLT 12,50mm x 70mm</t>
  </si>
  <si>
    <t>UN</t>
  </si>
  <si>
    <t xml:space="preserve"> 3.2.2 </t>
  </si>
  <si>
    <t>LAJES</t>
  </si>
  <si>
    <t xml:space="preserve"> 3.2.2.1 </t>
  </si>
  <si>
    <t xml:space="preserve"> 92770 </t>
  </si>
  <si>
    <t>ARMAÇÃO DE LAJE DE UMA ESTRUTURA CONVENCIONAL DE CONCRETO ARMADO EM UM EDIFÍCIO DE MÚLTIPLOS PAVIMENTOS UTILIZANDO AÇO CA-50 DE 8,0 MM - MONTAGEM. AF_12/2015</t>
  </si>
  <si>
    <t xml:space="preserve"> 3.2.2.2 </t>
  </si>
  <si>
    <t xml:space="preserve"> 040108 </t>
  </si>
  <si>
    <t>FORMA PARA LAJES EM CHAPA COMPENSADO PLASTIFICADO 11mm</t>
  </si>
  <si>
    <t xml:space="preserve"> 3.2.2.3 </t>
  </si>
  <si>
    <t xml:space="preserve"> CCRM.03 </t>
  </si>
  <si>
    <t>CONCRETAGEM DE LAJES, FCK=30 MPA, COM USO DE BOMBA - LANÇAMENTO, ADENSAMENTO E ACABAMENTO. AF_02/2022</t>
  </si>
  <si>
    <t xml:space="preserve"> 3.2.2.4 </t>
  </si>
  <si>
    <t xml:space="preserve"> 040338 </t>
  </si>
  <si>
    <t>CIMBRAMENTO METALICO</t>
  </si>
  <si>
    <t>M3/M</t>
  </si>
  <si>
    <t xml:space="preserve"> 3.2.3 </t>
  </si>
  <si>
    <t>PILAR</t>
  </si>
  <si>
    <t xml:space="preserve"> 3.2.3.1 </t>
  </si>
  <si>
    <t xml:space="preserve"> 3.2.3.2 </t>
  </si>
  <si>
    <t xml:space="preserve"> 3.2.4 </t>
  </si>
  <si>
    <t>RAMPA</t>
  </si>
  <si>
    <t xml:space="preserve"> 3.2.4.1 </t>
  </si>
  <si>
    <t xml:space="preserve"> 92771 </t>
  </si>
  <si>
    <t>ARMAÇÃO DE LAJE DE UMA ESTRUTURA CONVENCIONAL DE CONCRETO ARMADO EM UM EDIFÍCIO DE MÚLTIPLOS PAVIMENTOS UTILIZANDO AÇO CA-50 DE 10,0 MM - MONTAGEM. AF_12/2015</t>
  </si>
  <si>
    <t xml:space="preserve"> 3.2.4.2 </t>
  </si>
  <si>
    <t xml:space="preserve"> 3.2.4.3 </t>
  </si>
  <si>
    <t xml:space="preserve"> 3.2.4.4 </t>
  </si>
  <si>
    <t xml:space="preserve"> 160309 </t>
  </si>
  <si>
    <t>PROTECAO-COLAGEM PREMOLDADOS C/ADESIVO RESINA EPOXI SIKADUR 32</t>
  </si>
  <si>
    <t xml:space="preserve"> 3.3 </t>
  </si>
  <si>
    <t>PISO</t>
  </si>
  <si>
    <t xml:space="preserve"> 3.3.1 </t>
  </si>
  <si>
    <t>MONOLÍTICO</t>
  </si>
  <si>
    <t xml:space="preserve"> 3.3.1.1 </t>
  </si>
  <si>
    <t>COR PLATINA</t>
  </si>
  <si>
    <t xml:space="preserve"> 3.3.1.1.1 </t>
  </si>
  <si>
    <t xml:space="preserve"> PIS-CON-015 </t>
  </si>
  <si>
    <t>CONTRAPISO DESEMPENADO COM ARGAMASSA, TRAÇO 1:3 (CIMENTO E AREIA), ESP. 30MM</t>
  </si>
  <si>
    <t xml:space="preserve"> 3.3.1.1.2 </t>
  </si>
  <si>
    <t xml:space="preserve"> CSESC.28 </t>
  </si>
  <si>
    <t>Piso monolítico (isento de juntas) em revestimento cimentício polimérico de secagem rápida, cor platina.</t>
  </si>
  <si>
    <t xml:space="preserve"> 3.3.1.2 </t>
  </si>
  <si>
    <t>COR VERDE ASPARGO</t>
  </si>
  <si>
    <t xml:space="preserve"> 3.3.1.2.1 </t>
  </si>
  <si>
    <t xml:space="preserve"> 3.3.1.2.2 </t>
  </si>
  <si>
    <t xml:space="preserve"> 97097 </t>
  </si>
  <si>
    <t>ACABAMENTO POLIDO PARA PISO DE CONCRETO ARMADO OU LAJE SOBRE SOLO DE ALTA RESISTÊNCIA. AF_09/2021</t>
  </si>
  <si>
    <t xml:space="preserve"> 3.3.1.2.3 </t>
  </si>
  <si>
    <t xml:space="preserve"> CSESC.30 </t>
  </si>
  <si>
    <t>Piso monolítico (isento de juntas) em revestimento autonivelante epóxi, com RAL 6011 (VERDE ASPARGO), acabamento acetinado</t>
  </si>
  <si>
    <t xml:space="preserve"> 3.3.2 </t>
  </si>
  <si>
    <t>GRANITO</t>
  </si>
  <si>
    <t xml:space="preserve"> 3.3.2.1 </t>
  </si>
  <si>
    <t xml:space="preserve"> 3.3.2.2 </t>
  </si>
  <si>
    <t xml:space="preserve"> CSESC.09 </t>
  </si>
  <si>
    <t>REVESTIMENTO EM PISO DE GRANITO CINZA VERONA LEVIGADO</t>
  </si>
  <si>
    <t xml:space="preserve"> 3.4 </t>
  </si>
  <si>
    <t>ALVENARIA E VEDAÇÃO</t>
  </si>
  <si>
    <t xml:space="preserve"> 3.4.1 </t>
  </si>
  <si>
    <t>CONCRETO CELULAR AUTOCLAVADO</t>
  </si>
  <si>
    <t xml:space="preserve"> 3.4.1.1 </t>
  </si>
  <si>
    <t xml:space="preserve"> ALV-CEL-010 </t>
  </si>
  <si>
    <t>ALVENARIA DE VEDAÇÃO COM BLOCOS DE CONCRETO CELULAR AUTOCLAVADO (CCA), ESP. 15CM, INCLUSIVE ARGAMASSA INDUSTRIALIZADA PARA ASSENTAMENTO</t>
  </si>
  <si>
    <t xml:space="preserve"> 3.4.1.2 </t>
  </si>
  <si>
    <t xml:space="preserve"> REV-CHA-005 </t>
  </si>
  <si>
    <t>CHAPISCO COM ARGAMASSA, TRAÇO 1:3 (CIMENTO E AREIA), ESP. 5MM, APLICADO EM ALVENARIA/ESTRUTURA DE CONCRETO COM COLHER, PREPARO MECÂNICO</t>
  </si>
  <si>
    <t xml:space="preserve"> 3.4.1.3 </t>
  </si>
  <si>
    <t xml:space="preserve"> REV-REB-015 </t>
  </si>
  <si>
    <t>REBOCO COM ARGAMASSA, TRAÇO 1:2:8 (CIMENTO, CAL E AREIA), ESP. 20MM, APLICAÇÃO MANUAL, PREPARO MECÂNICO</t>
  </si>
  <si>
    <t xml:space="preserve"> 3.4.2 </t>
  </si>
  <si>
    <t>DRYWALL</t>
  </si>
  <si>
    <t xml:space="preserve"> 3.4.2.1 </t>
  </si>
  <si>
    <t xml:space="preserve"> 96369 </t>
  </si>
  <si>
    <t>PAREDE COM PLACAS DE GESSO ACARTONADO (DRYWALL), PARA USO INTERNO, COM DUAS FACES DUPLAS E ESTRUTURA METÁLICA COM GUIAS DUPLAS, COM VÃOS. AF_06/2017_P</t>
  </si>
  <si>
    <t xml:space="preserve"> 3.4.3 </t>
  </si>
  <si>
    <t>TIJOLO CERÂMICO (EXISTENTE)</t>
  </si>
  <si>
    <t xml:space="preserve"> 3.4.3.1 </t>
  </si>
  <si>
    <t xml:space="preserve"> 022071 </t>
  </si>
  <si>
    <t>RETIRADA DE PINTURA COM MASSA</t>
  </si>
  <si>
    <t xml:space="preserve"> 3.4.3.2 </t>
  </si>
  <si>
    <t xml:space="preserve"> CSESC.12 </t>
  </si>
  <si>
    <t>ENCHIMENTO DE ALVENARIA, ESPESSURA 5 cm</t>
  </si>
  <si>
    <t>m2</t>
  </si>
  <si>
    <t xml:space="preserve"> 3.4.3.3 </t>
  </si>
  <si>
    <t xml:space="preserve"> DEM-REV-005 </t>
  </si>
  <si>
    <t>DEMOLIÇÃO DE REBOCO, COM ESPESSURA DE ATÉ 55MM, INCLUSIVE AFASTAMENTO</t>
  </si>
  <si>
    <t xml:space="preserve"> 3.4.3.4 </t>
  </si>
  <si>
    <t xml:space="preserve"> 98561 </t>
  </si>
  <si>
    <t>IMPERMEABILIZAÇÃO DE PAREDES COM ARGAMASSA DE CIMENTO E AREIA, COM ADITIVO IMPERMEABILIZANTE, E = 2CM. AF_06/2018</t>
  </si>
  <si>
    <t xml:space="preserve"> 3.4.3.5 </t>
  </si>
  <si>
    <t xml:space="preserve"> C0219 </t>
  </si>
  <si>
    <t>SEINFRA</t>
  </si>
  <si>
    <t>ARMADURA DE TELA DE AÇO</t>
  </si>
  <si>
    <t xml:space="preserve"> 3.4.4 </t>
  </si>
  <si>
    <t>ACABAMENTO</t>
  </si>
  <si>
    <t xml:space="preserve"> 3.4.4.1 </t>
  </si>
  <si>
    <t>PINTURA</t>
  </si>
  <si>
    <t xml:space="preserve"> 3.4.4.1.1 </t>
  </si>
  <si>
    <t xml:space="preserve"> 88485 </t>
  </si>
  <si>
    <t>APLICAÇÃO DE FUNDO SELADOR ACRÍLICO EM PAREDES, UMA DEMÃO. AF_06/2014</t>
  </si>
  <si>
    <t xml:space="preserve"> 3.4.4.1.2 </t>
  </si>
  <si>
    <t xml:space="preserve"> 3.4.4.1.3 </t>
  </si>
  <si>
    <t xml:space="preserve"> 3.4.4.1.4 </t>
  </si>
  <si>
    <t xml:space="preserve"> CSESC.05 </t>
  </si>
  <si>
    <t>PINTURA EPÓXI (RAL 6011 - VERDE ASPARGO), DUAS (2) DEMÃOS.</t>
  </si>
  <si>
    <t xml:space="preserve"> 3.4.4.2 </t>
  </si>
  <si>
    <t xml:space="preserve"> 3.4.4.2.1 </t>
  </si>
  <si>
    <t xml:space="preserve"> CSESC.10 </t>
  </si>
  <si>
    <t>REVESTIMENTO DE PAREDE EM GRANITO CINZA VERONA LEVIGADO</t>
  </si>
  <si>
    <t xml:space="preserve"> 3.4.4.3 </t>
  </si>
  <si>
    <t>PASTILHA DE PORCELANA</t>
  </si>
  <si>
    <t xml:space="preserve"> 3.4.4.3.1 </t>
  </si>
  <si>
    <t xml:space="preserve"> 88786 </t>
  </si>
  <si>
    <t>REVESTIMENTO CERÂMICO PARA PAREDES EXTERNAS EM PASTILHAS DE PORCELANA 2,5 X 2,5 CM (PLACAS DE 30 X 30 CM), ALINHADAS A PRUMO, APLICADO EM PANOS COM VÃOS. AF_10/2014</t>
  </si>
  <si>
    <t xml:space="preserve"> 3.5 </t>
  </si>
  <si>
    <t>TETO</t>
  </si>
  <si>
    <t xml:space="preserve"> 3.5.1 </t>
  </si>
  <si>
    <t>FORRO DE DRYWALL</t>
  </si>
  <si>
    <t xml:space="preserve"> 3.5.1.1 </t>
  </si>
  <si>
    <t xml:space="preserve"> 090805 </t>
  </si>
  <si>
    <t>FORRO DE GESSO ACARTONADO LAFARGE GYPSUM FGE</t>
  </si>
  <si>
    <t xml:space="preserve"> 3.5.1.2 </t>
  </si>
  <si>
    <t xml:space="preserve"> 200124 </t>
  </si>
  <si>
    <t>SANCA DE ILUMINACAO EM GESSO</t>
  </si>
  <si>
    <t>M</t>
  </si>
  <si>
    <t xml:space="preserve"> 3.5.2 </t>
  </si>
  <si>
    <t xml:space="preserve"> 3.5.2.1 </t>
  </si>
  <si>
    <t xml:space="preserve"> 3.5.2.1.1 </t>
  </si>
  <si>
    <t xml:space="preserve"> 88484 </t>
  </si>
  <si>
    <t>APLICAÇÃO DE FUNDO SELADOR ACRÍLICO EM TETO, UMA DEMÃO. AF_06/2014</t>
  </si>
  <si>
    <t xml:space="preserve"> 3.5.2.1.2 </t>
  </si>
  <si>
    <t xml:space="preserve"> PIN-EMA-008 </t>
  </si>
  <si>
    <t>EMASSAMENTO EM TETO COM MASSA ACRÍLICA, DUAS (2) DEMÃOS, INCLUSIVE LIXAMENTO PARA PINTURA</t>
  </si>
  <si>
    <t xml:space="preserve"> 3.5.2.1.3 </t>
  </si>
  <si>
    <t xml:space="preserve"> 88488 </t>
  </si>
  <si>
    <t>APLICAÇÃO MANUAL DE PINTURA COM TINTA LÁTEX ACRÍLICA EM TETO, DUAS DEMÃOS. AF_06/2014</t>
  </si>
  <si>
    <t xml:space="preserve"> 3.5.2.1.4 </t>
  </si>
  <si>
    <t xml:space="preserve"> 3.6 </t>
  </si>
  <si>
    <t>COBERTURA</t>
  </si>
  <si>
    <t xml:space="preserve"> 3.6.1 </t>
  </si>
  <si>
    <t>ESTRUTURA</t>
  </si>
  <si>
    <t xml:space="preserve"> 3.6.1.1 </t>
  </si>
  <si>
    <t xml:space="preserve"> CSESC.15 </t>
  </si>
  <si>
    <t>INSTALAÇÃO DE PERGOLADO DE MADEIRA, EM MAÇARANDUBA, ANGELIM OU EQUIVALENTE DA REGIÃO.</t>
  </si>
  <si>
    <t xml:space="preserve"> 3.6.2 </t>
  </si>
  <si>
    <t>TELHAMENTO</t>
  </si>
  <si>
    <t xml:space="preserve"> 3.6.2.1 </t>
  </si>
  <si>
    <t xml:space="preserve"> 16.32.120 </t>
  </si>
  <si>
    <t>CPOS</t>
  </si>
  <si>
    <t>Cobertura plana em chapa de policarbonato alveolar de 10 mm</t>
  </si>
  <si>
    <t xml:space="preserve"> 3.6.3 </t>
  </si>
  <si>
    <t>INSTALAÇÃO PLUVIAL</t>
  </si>
  <si>
    <t xml:space="preserve"> 3.6.3.1 </t>
  </si>
  <si>
    <t xml:space="preserve"> 94229 </t>
  </si>
  <si>
    <t>CALHA EM CHAPA DE AÇO GALVANIZADO NÚMERO 24, DESENVOLVIMENTO DE 100 CM, INCLUSO TRANSPORTE VERTICAL. AF_07/2019</t>
  </si>
  <si>
    <t xml:space="preserve"> 3.6.3.2 </t>
  </si>
  <si>
    <t xml:space="preserve"> 160631 </t>
  </si>
  <si>
    <t>IOPES</t>
  </si>
  <si>
    <t>Tubo de aço galvanizado com costura ø 75 mm (3"), conforme NBR5580</t>
  </si>
  <si>
    <t>m</t>
  </si>
  <si>
    <t xml:space="preserve"> 3.7 </t>
  </si>
  <si>
    <t>ESQUADRIAS</t>
  </si>
  <si>
    <t xml:space="preserve"> 3.7.1 </t>
  </si>
  <si>
    <t xml:space="preserve"> 90791 </t>
  </si>
  <si>
    <t>KIT DE PORTA-PRONTA DE MADEIRA EM ACABAMENTO MELAMÍNICO BRANCO, FOLHA PESADA OU SUPERPESADA, 80X210CM, FIXAÇÃO COM PREENCHIMENTO PARCIAL DE ESPUMA EXPANSIVA - FORNECIMENTO E INSTALAÇÃO. AF_12/2019</t>
  </si>
  <si>
    <t xml:space="preserve"> 3.7.2 </t>
  </si>
  <si>
    <t xml:space="preserve"> CSESC.37 </t>
  </si>
  <si>
    <t>PINTURA ELETROSTÁTICA - RAL 7024</t>
  </si>
  <si>
    <t xml:space="preserve"> 3.7.3 </t>
  </si>
  <si>
    <t xml:space="preserve"> SER-MAR-005 </t>
  </si>
  <si>
    <t>FORNECIMENTO E ASSENTAMENTO DE MARCO EM CHAPA METÁLICA</t>
  </si>
  <si>
    <t xml:space="preserve"> 3.7.4 </t>
  </si>
  <si>
    <t xml:space="preserve"> 161386 </t>
  </si>
  <si>
    <t>SEDOP</t>
  </si>
  <si>
    <t>Vidro temperado fumê e=10mm com ferragens</t>
  </si>
  <si>
    <t xml:space="preserve"> 3.8 </t>
  </si>
  <si>
    <t>ESCADA</t>
  </si>
  <si>
    <t xml:space="preserve"> 3.8.1 </t>
  </si>
  <si>
    <t>EXISTENTE</t>
  </si>
  <si>
    <t xml:space="preserve"> 3.8.1.1 </t>
  </si>
  <si>
    <t xml:space="preserve"> CSESC.39 </t>
  </si>
  <si>
    <t>RETIRADA DE ESCADA</t>
  </si>
  <si>
    <t xml:space="preserve"> 3.8.2 </t>
  </si>
  <si>
    <t>Á CONSTRUIR</t>
  </si>
  <si>
    <t xml:space="preserve"> 3.8.2.1 </t>
  </si>
  <si>
    <t xml:space="preserve"> 15.03.150 </t>
  </si>
  <si>
    <t>Fornecimento e montagem de estrutura metálica em perfil metalon, sem pintura</t>
  </si>
  <si>
    <t xml:space="preserve"> 3.8.2.2 </t>
  </si>
  <si>
    <t xml:space="preserve"> CSESC.16 </t>
  </si>
  <si>
    <t>PERFIL ENRIJECIDO 200 x 50 mm</t>
  </si>
  <si>
    <t xml:space="preserve"> 3.8.2.3 </t>
  </si>
  <si>
    <t xml:space="preserve"> CSESC.17 </t>
  </si>
  <si>
    <t>GUARDA-CORPO EM AÇO GALVANIZADO DIN 2440, D = 2", COM SUBDIVISÕES EM TUBO DE AÇO D = 1/2", H = 1,05 M - COM CORRIMÃO DUPLO DE TUBO DE AÇO GALVANIZADO DE D = 1 1/2" (INCLUSO VIDRO)</t>
  </si>
  <si>
    <t xml:space="preserve"> 3.8.2.4 </t>
  </si>
  <si>
    <t xml:space="preserve"> 24.03.320 </t>
  </si>
  <si>
    <t>Corrimão tubular em aço galvanizado, diâmetro 2´</t>
  </si>
  <si>
    <t xml:space="preserve"> 3.8.2.5 </t>
  </si>
  <si>
    <t xml:space="preserve"> 3.8.2.6 </t>
  </si>
  <si>
    <t xml:space="preserve"> CSESC.18 </t>
  </si>
  <si>
    <t>DEGRAUS MADEIRA IPÊ</t>
  </si>
  <si>
    <t xml:space="preserve"> 3.8.2.7 </t>
  </si>
  <si>
    <t xml:space="preserve"> 070059 </t>
  </si>
  <si>
    <t>CHUMBADOR PARABOLT 3/8""</t>
  </si>
  <si>
    <t xml:space="preserve"> 3.8.2.8 </t>
  </si>
  <si>
    <t xml:space="preserve"> CSESC.40 </t>
  </si>
  <si>
    <t>PATAMAR MADEIRA IPÊ</t>
  </si>
  <si>
    <t xml:space="preserve"> 3.8.2.9 </t>
  </si>
  <si>
    <t xml:space="preserve"> 073352 </t>
  </si>
  <si>
    <t>CHAPA DE ACO GALVANIZADO #26 (4,00kg/m2) PARA DUTOS EXAUSTAO</t>
  </si>
  <si>
    <t xml:space="preserve"> 3.8.2.10 </t>
  </si>
  <si>
    <t xml:space="preserve"> 98746 </t>
  </si>
  <si>
    <t>SOLDA DE TOPO EM CHAPA/PERFIL/TUBO DE AÇO CHANFRADO, ESPESSURA=1/4</t>
  </si>
  <si>
    <t xml:space="preserve"> 3.8.2.11 </t>
  </si>
  <si>
    <t xml:space="preserve"> CSESC.36 </t>
  </si>
  <si>
    <t>PINTURA ELETROSTÁTICA - RAL 9005</t>
  </si>
  <si>
    <t xml:space="preserve"> 3.9 </t>
  </si>
  <si>
    <t>DIVERSOS</t>
  </si>
  <si>
    <t xml:space="preserve"> 3.9.1 </t>
  </si>
  <si>
    <t xml:space="preserve"> 170136 </t>
  </si>
  <si>
    <t>Bacia sanitária de louça branca, com caixa acoplada duplo acionamento, marca de ref. Deca Linha Ravena ou equivalente, inclusive assento plástico e acessórios de fixação</t>
  </si>
  <si>
    <t>und</t>
  </si>
  <si>
    <t xml:space="preserve"> 3.9.2 </t>
  </si>
  <si>
    <t xml:space="preserve"> 30.08.040 </t>
  </si>
  <si>
    <t>Lavatório de louça para canto sem coluna para pessoas com mobilidade reduzida</t>
  </si>
  <si>
    <t xml:space="preserve"> 3.9.3 </t>
  </si>
  <si>
    <t xml:space="preserve"> 100854 </t>
  </si>
  <si>
    <t>TORNEIRA CROMADA DE MESA PARA LAVATÓRIO COM SENSOR DE PRESENCA. AF_01/2020</t>
  </si>
  <si>
    <t xml:space="preserve"> 3.9.4 </t>
  </si>
  <si>
    <t xml:space="preserve"> 100866 </t>
  </si>
  <si>
    <t>BARRA DE APOIO RETA, EM ACO INOX POLIDO, COMPRIMENTO 60CM, FIXADA NA PAREDE - FORNECIMENTO E INSTALAÇÃO. AF_01/2020</t>
  </si>
  <si>
    <t xml:space="preserve"> 3.9.5 </t>
  </si>
  <si>
    <t xml:space="preserve"> 100868 </t>
  </si>
  <si>
    <t>BARRA DE APOIO RETA, EM ACO INOX POLIDO, COMPRIMENTO 80 CM,  FIXADA NA PAREDE - FORNECIMENTO E INSTALAÇÃO. AF_01/2020</t>
  </si>
  <si>
    <t xml:space="preserve"> 3.9.6 </t>
  </si>
  <si>
    <t xml:space="preserve"> 14.80.001 </t>
  </si>
  <si>
    <t>FDE</t>
  </si>
  <si>
    <t>ESPELHO DE CRISTAL 6MM LAPIDADO INCLUSIVE FIXAÇÃO COM COLA ADESIVA.</t>
  </si>
  <si>
    <t xml:space="preserve"> 3.9.7 </t>
  </si>
  <si>
    <t xml:space="preserve"> CSESC.33 </t>
  </si>
  <si>
    <t>DIVISÓRIAS E PORTAS EM ESTRUTURA DE ALUMÍNIO COM PINTURA EPÓXI E PAINÉIS CEGOS PAGINADOS DE MADEIRA FREIJÓ NATURAL E MDF REVESTIDO EM LAMINADO MELAMÍNICO DURATEX LINHA TRAMA PADRÃO GRAFITE</t>
  </si>
  <si>
    <t xml:space="preserve"> 3.9.8 </t>
  </si>
  <si>
    <t xml:space="preserve"> CCRM41 </t>
  </si>
  <si>
    <t>REVESTIMENTO PILAR ELÍPITICO</t>
  </si>
  <si>
    <t>Unidade</t>
  </si>
  <si>
    <t xml:space="preserve"> 4 </t>
  </si>
  <si>
    <t>MEZANINO</t>
  </si>
  <si>
    <t xml:space="preserve"> 4.1 </t>
  </si>
  <si>
    <t xml:space="preserve"> 4.1.1 </t>
  </si>
  <si>
    <t xml:space="preserve"> 4.1.2 </t>
  </si>
  <si>
    <t xml:space="preserve"> 4.1.3 </t>
  </si>
  <si>
    <t xml:space="preserve"> 4.2 </t>
  </si>
  <si>
    <t xml:space="preserve"> 4.2.1 </t>
  </si>
  <si>
    <t xml:space="preserve"> 4.2.1.1 </t>
  </si>
  <si>
    <t xml:space="preserve"> 4.2.1.1.1 </t>
  </si>
  <si>
    <t xml:space="preserve"> CCRM.05 </t>
  </si>
  <si>
    <t>VIGA METÁLICA EM PERFIL LAMINADO OU SOLDADO EM AÇO ESTRUTURAL, COM CONEXÕES SOLDADAS, INCLUSOS MÃO DE OBRA, TRANSPORTE E IÇAMENTO UTILIZANDO GUINDASTE - FORNECIMENTO E INSTALAÇÃO. (W 310X44,50)</t>
  </si>
  <si>
    <t xml:space="preserve"> 4.2.1.1.2 </t>
  </si>
  <si>
    <t xml:space="preserve"> CSESC.22 </t>
  </si>
  <si>
    <t>PARABOLT 10,00mm x 70mm</t>
  </si>
  <si>
    <t xml:space="preserve"> 4.2.2 </t>
  </si>
  <si>
    <t xml:space="preserve"> 4.2.2.1 </t>
  </si>
  <si>
    <t xml:space="preserve"> 4.2.2.2 </t>
  </si>
  <si>
    <t xml:space="preserve"> 92769 </t>
  </si>
  <si>
    <t>ARMAÇÃO DE LAJE DE UMA ESTRUTURA CONVENCIONAL DE CONCRETO ARMADO EM UM EDIFÍCIO DE MÚLTIPLOS PAVIMENTOS UTILIZANDO AÇO CA-50 DE 6,3 MM - MONTAGEM. AF_12/2015</t>
  </si>
  <si>
    <t xml:space="preserve"> 4.2.2.3 </t>
  </si>
  <si>
    <t xml:space="preserve"> 4.2.2.4 </t>
  </si>
  <si>
    <t xml:space="preserve"> 4.2.2.5 </t>
  </si>
  <si>
    <t xml:space="preserve"> 4.2.2.6 </t>
  </si>
  <si>
    <t xml:space="preserve"> 4.2.3 </t>
  </si>
  <si>
    <t xml:space="preserve"> 4.2.3.1 </t>
  </si>
  <si>
    <t xml:space="preserve"> CCRM.06 </t>
  </si>
  <si>
    <t>PILAR METÁLICO PERFIL LAMINADO OU SOLDADO EM AÇO ESTRUTURAL, COM CONEXÕES SOLDADAS, INCLUSOS MÃO DE OBRA, TRANSPORTE E IÇAMENTO UTILIZANDO GUINDASTE - FORNECIMENTO E INSTALAÇÃO. (W 310X38,70)</t>
  </si>
  <si>
    <t xml:space="preserve"> 4.3 </t>
  </si>
  <si>
    <t xml:space="preserve"> 4.3.1 </t>
  </si>
  <si>
    <t xml:space="preserve"> 4.3.1.1 </t>
  </si>
  <si>
    <t xml:space="preserve"> 4.3.1.2 </t>
  </si>
  <si>
    <t xml:space="preserve"> 4.3.2 </t>
  </si>
  <si>
    <t xml:space="preserve"> 4.3.2.1 </t>
  </si>
  <si>
    <t xml:space="preserve"> 4.3.2.2 </t>
  </si>
  <si>
    <t xml:space="preserve"> 4.4 </t>
  </si>
  <si>
    <t xml:space="preserve"> 4.4.1 </t>
  </si>
  <si>
    <t xml:space="preserve"> 4.4.1.1 </t>
  </si>
  <si>
    <t xml:space="preserve"> 4.4.1.2 </t>
  </si>
  <si>
    <t xml:space="preserve"> 4.4.1.3 </t>
  </si>
  <si>
    <t xml:space="preserve"> 4.4.2 </t>
  </si>
  <si>
    <t xml:space="preserve"> 4.4.2.1 </t>
  </si>
  <si>
    <t xml:space="preserve"> 4.4.2.1.1 </t>
  </si>
  <si>
    <t xml:space="preserve"> 4.4.2.1.2 </t>
  </si>
  <si>
    <t xml:space="preserve"> 4.4.2.1.3 </t>
  </si>
  <si>
    <t xml:space="preserve"> 4.4.2.2 </t>
  </si>
  <si>
    <t xml:space="preserve"> 4.4.2.2.1 </t>
  </si>
  <si>
    <t xml:space="preserve"> 4.4.2.3 </t>
  </si>
  <si>
    <t xml:space="preserve"> 4.4.2.3.1 </t>
  </si>
  <si>
    <t xml:space="preserve"> 4.5 </t>
  </si>
  <si>
    <t xml:space="preserve"> 4.5.1 </t>
  </si>
  <si>
    <t xml:space="preserve"> 4.5.1.1 </t>
  </si>
  <si>
    <t xml:space="preserve"> 4.5.1.2 </t>
  </si>
  <si>
    <t xml:space="preserve"> 4.5.2 </t>
  </si>
  <si>
    <t xml:space="preserve"> 4.5.2.1 </t>
  </si>
  <si>
    <t xml:space="preserve"> 4.5.2.1.1 </t>
  </si>
  <si>
    <t xml:space="preserve"> 4.5.2.1.2 </t>
  </si>
  <si>
    <t xml:space="preserve"> 4.5.2.1.3 </t>
  </si>
  <si>
    <t xml:space="preserve"> 4.5.2.1.4 </t>
  </si>
  <si>
    <t xml:space="preserve"> 4.6 </t>
  </si>
  <si>
    <t xml:space="preserve"> 4.6.1 </t>
  </si>
  <si>
    <t xml:space="preserve"> 4.6.2 </t>
  </si>
  <si>
    <t xml:space="preserve"> 4.6.3 </t>
  </si>
  <si>
    <t xml:space="preserve"> CCRM.09 </t>
  </si>
  <si>
    <t>PORTA DE ABRIR EM VIDRO JATEADO (60x160)</t>
  </si>
  <si>
    <t xml:space="preserve"> 4.6.4 </t>
  </si>
  <si>
    <t xml:space="preserve"> CSESC.29 </t>
  </si>
  <si>
    <t>VIDRO INCOLOR LAMINADO TEMPERADO - ACABAMENTO ALUMÍNIO ANODIZADO</t>
  </si>
  <si>
    <t xml:space="preserve"> 4.6.5 </t>
  </si>
  <si>
    <t xml:space="preserve"> 4.6.6 </t>
  </si>
  <si>
    <t xml:space="preserve"> 4.7 </t>
  </si>
  <si>
    <t xml:space="preserve"> 4.7.1 </t>
  </si>
  <si>
    <t xml:space="preserve"> 4.7.2 </t>
  </si>
  <si>
    <t xml:space="preserve"> CSESC.11 </t>
  </si>
  <si>
    <t>DIVISÓRIA EM GRANITO CINZA VERONA LEVIGADO</t>
  </si>
  <si>
    <t xml:space="preserve"> 4.7.3 </t>
  </si>
  <si>
    <t xml:space="preserve"> CSESC.38 </t>
  </si>
  <si>
    <t>BANCADA EM FLORIM BRANCO POLIDO (INCLUSO RODABANCA)</t>
  </si>
  <si>
    <t xml:space="preserve"> 4.7.4 </t>
  </si>
  <si>
    <t xml:space="preserve"> 190213 </t>
  </si>
  <si>
    <t>CUBA ACO INOX ESCOVADO RETANGULAR 50x40x20cm SQUARE 540 SINK</t>
  </si>
  <si>
    <t xml:space="preserve"> 4.7.5 </t>
  </si>
  <si>
    <t xml:space="preserve"> CSESC.25 </t>
  </si>
  <si>
    <t>BANCADA TESTEIRA EM GRANITO CINZA VERONA LEVIGADO, ACABAMENTO EM MEIA ESQUADRIA (INCLUSO RODABANCA)</t>
  </si>
  <si>
    <t xml:space="preserve"> 4.7.6 </t>
  </si>
  <si>
    <t xml:space="preserve"> CCRM.08 </t>
  </si>
  <si>
    <t>Tanque em aço inox</t>
  </si>
  <si>
    <t xml:space="preserve"> 4.7.7 </t>
  </si>
  <si>
    <t xml:space="preserve"> 4.7.8 </t>
  </si>
  <si>
    <t xml:space="preserve"> C4770 </t>
  </si>
  <si>
    <t>CUBA DE LOUÇA BRANCA DE SOBREPOR, D=41CM, S/ TORNEIRA C/ ACESSÓRIOS</t>
  </si>
  <si>
    <t xml:space="preserve"> 4.7.9 </t>
  </si>
  <si>
    <t xml:space="preserve"> CSESC.26 </t>
  </si>
  <si>
    <t>Cuba de sobrepor retangular com mesa deca, cod.: L840, acab. GE 17 branco gelo</t>
  </si>
  <si>
    <t xml:space="preserve"> 4.7.10 </t>
  </si>
  <si>
    <t xml:space="preserve"> 4.7.11 </t>
  </si>
  <si>
    <t xml:space="preserve"> CSESC.27 </t>
  </si>
  <si>
    <t>Cuba línea franke de embutir em aço inox</t>
  </si>
  <si>
    <t xml:space="preserve"> 4.7.12 </t>
  </si>
  <si>
    <t xml:space="preserve"> 190323 </t>
  </si>
  <si>
    <t>TORNEIRA DE MESA BICA ALTA IZY 1195 C37 DECA</t>
  </si>
  <si>
    <t xml:space="preserve"> 4.7.13 </t>
  </si>
  <si>
    <t xml:space="preserve"> 190066 </t>
  </si>
  <si>
    <t>TORNEIRA DE PAREDE 1178.C LNK DECA</t>
  </si>
  <si>
    <t xml:space="preserve"> 4.7.14 </t>
  </si>
  <si>
    <t xml:space="preserve"> 7375 </t>
  </si>
  <si>
    <t>ORSE</t>
  </si>
  <si>
    <t>Mictório de louça com sifão integrado (deca ref m712), engate cromado (deca ref c4606180) e válvula mictório antivandalismo(docol ref.17015106) ou similares</t>
  </si>
  <si>
    <t xml:space="preserve"> 5 </t>
  </si>
  <si>
    <t>INSTALAÇÕES HIDRO-SANITÁRIAS</t>
  </si>
  <si>
    <t xml:space="preserve"> 5.1 </t>
  </si>
  <si>
    <t>ÁGUA FRIA</t>
  </si>
  <si>
    <t xml:space="preserve"> 5.1.1 </t>
  </si>
  <si>
    <t>TUBOS</t>
  </si>
  <si>
    <t xml:space="preserve"> 5.1.1.1 </t>
  </si>
  <si>
    <t xml:space="preserve"> 89401 </t>
  </si>
  <si>
    <t>TUBO, PVC, SOLDÁVEL, DN 20MM, INSTALADO EM RAMAL DE DISTRIBUIÇÃO DE ÁGUA - FORNECIMENTO E INSTALAÇÃO. AF_12/2014</t>
  </si>
  <si>
    <t xml:space="preserve"> 5.1.1.2 </t>
  </si>
  <si>
    <t xml:space="preserve"> 89402 </t>
  </si>
  <si>
    <t>TUBO, PVC, SOLDÁVEL, DN 25MM, INSTALADO EM RAMAL DE DISTRIBUIÇÃO DE ÁGUA - FORNECIMENTO E INSTALAÇÃO. AF_12/2014</t>
  </si>
  <si>
    <t xml:space="preserve"> 5.1.1.3 </t>
  </si>
  <si>
    <t xml:space="preserve"> 89403 </t>
  </si>
  <si>
    <t>TUBO, PVC, SOLDÁVEL, DN 32MM, INSTALADO EM RAMAL DE DISTRIBUIÇÃO DE ÁGUA - FORNECIMENTO E INSTALAÇÃO. AF_12/2014</t>
  </si>
  <si>
    <t xml:space="preserve"> 5.1.1.4 </t>
  </si>
  <si>
    <t xml:space="preserve"> 89449 </t>
  </si>
  <si>
    <t>TUBO, PVC, SOLDÁVEL, DN 50MM, INSTALADO EM PRUMADA DE ÁGUA - FORNECIMENTO E INSTALAÇÃO. AF_12/2014</t>
  </si>
  <si>
    <t xml:space="preserve"> 5.1.1.5 </t>
  </si>
  <si>
    <t xml:space="preserve"> 053042 </t>
  </si>
  <si>
    <t>ABERTURA E FECHAMENTO DE RASGOS EM ALVENARIA</t>
  </si>
  <si>
    <t xml:space="preserve"> 5.1.2 </t>
  </si>
  <si>
    <t>ACESSÓRIOS E CONEXÕES</t>
  </si>
  <si>
    <t xml:space="preserve"> 5.1.2.1 </t>
  </si>
  <si>
    <t xml:space="preserve"> 94792 </t>
  </si>
  <si>
    <t>REGISTRO DE GAVETA BRUTO, LATÃO, ROSCÁVEL, 1", COM ACABAMENTO E CANOPLA CROMADOS - FORNECIMENTO E INSTALAÇÃO. AF_08/2021</t>
  </si>
  <si>
    <t xml:space="preserve"> 5.1.2.2 </t>
  </si>
  <si>
    <t xml:space="preserve"> 94794 </t>
  </si>
  <si>
    <t>REGISTRO DE GAVETA BRUTO, LATÃO, ROSCÁVEL, 1 1/2", COM ACABAMENTO E CANOPLA CROMADOS - FORNECIMENTO E INSTALAÇÃO. AF_08/2021</t>
  </si>
  <si>
    <t xml:space="preserve"> 5.1.2.3 </t>
  </si>
  <si>
    <t xml:space="preserve"> 89986 </t>
  </si>
  <si>
    <t>REGISTRO DE GAVETA BRUTO, LATÃO, ROSCÁVEL, 1/2", COM ACABAMENTO E CANOPLA CROMADOS - FORNECIMENTO E INSTALAÇÃO. AF_08/2021</t>
  </si>
  <si>
    <t xml:space="preserve"> 5.1.2.4 </t>
  </si>
  <si>
    <t xml:space="preserve"> 99635 </t>
  </si>
  <si>
    <t>VÁLVULA DE DESCARGA METÁLICA, BASE 1 1/2", ACABAMENTO METALICO CROMADO - FORNECIMENTO E INSTALAÇÃO. AF_08/2021</t>
  </si>
  <si>
    <t xml:space="preserve"> 5.1.2.5 </t>
  </si>
  <si>
    <t xml:space="preserve"> 86884 </t>
  </si>
  <si>
    <t>ENGATE FLEXÍVEL EM PLÁSTICO BRANCO, 1/2 X 30CM - FORNECIMENTO E INSTALAÇÃO. AF_01/2020</t>
  </si>
  <si>
    <t xml:space="preserve"> 5.1.2.6 </t>
  </si>
  <si>
    <t xml:space="preserve"> 1605 </t>
  </si>
  <si>
    <t>Joelho 90° pvc rígido soldável e c/rosca, diam = 20mm x 1/2"</t>
  </si>
  <si>
    <t xml:space="preserve"> 5.1.2.7 </t>
  </si>
  <si>
    <t xml:space="preserve"> HID-ADP-025 </t>
  </si>
  <si>
    <t>ADAPTADOR SOLDÁVEL DE PVC MARROM COM FLANGES E ANEL PARA CAIXA DÁGUA Ø 50 MM X 1 1/2"</t>
  </si>
  <si>
    <t xml:space="preserve"> 5.1.2.8 </t>
  </si>
  <si>
    <t xml:space="preserve"> 1072 </t>
  </si>
  <si>
    <t>Bucha de redução curta de pvc rígido soldável, marrom, diâm = 32 x 25mm</t>
  </si>
  <si>
    <t xml:space="preserve"> 5.1.2.9 </t>
  </si>
  <si>
    <t xml:space="preserve"> 1079 </t>
  </si>
  <si>
    <t>Bucha de redução longa de pvc rígido soldável, marrom, diâm = 32 x 20mm</t>
  </si>
  <si>
    <t xml:space="preserve"> 5.1.2.10 </t>
  </si>
  <si>
    <t xml:space="preserve"> 1082 </t>
  </si>
  <si>
    <t>Bucha de redução longa de pvc rígido soldável, marrom, diâm = 50 x 20mm</t>
  </si>
  <si>
    <t xml:space="preserve"> 5.1.2.11 </t>
  </si>
  <si>
    <t xml:space="preserve"> 89406 </t>
  </si>
  <si>
    <t>CURVA 90 GRAUS, PVC, SOLDÁVEL, DN 20MM, INSTALADO EM RAMAL DE DISTRIBUIÇÃO DE ÁGUA - FORNECIMENTO E INSTALAÇÃO. AF_12/2014</t>
  </si>
  <si>
    <t xml:space="preserve"> 5.1.2.12 </t>
  </si>
  <si>
    <t xml:space="preserve"> 89410 </t>
  </si>
  <si>
    <t>CURVA 90 GRAUS, PVC, SOLDÁVEL, DN 25MM, INSTALADO EM RAMAL DE DISTRIBUIÇÃO DE ÁGUA - FORNECIMENTO E INSTALAÇÃO. AF_12/2014</t>
  </si>
  <si>
    <t xml:space="preserve"> 5.1.2.13 </t>
  </si>
  <si>
    <t xml:space="preserve"> 89494 </t>
  </si>
  <si>
    <t>CURVA 90 GRAUS, PVC, SOLDÁVEL, DN 32MM, INSTALADO EM PRUMADA DE ÁGUA - FORNECIMENTO E INSTALAÇÃO. AF_12/2014</t>
  </si>
  <si>
    <t xml:space="preserve"> 5.1.2.14 </t>
  </si>
  <si>
    <t xml:space="preserve"> 89503 </t>
  </si>
  <si>
    <t>CURVA 90 GRAUS, PVC, SOLDÁVEL, DN 50MM, INSTALADO EM PRUMADA DE ÁGUA - FORNECIMENTO E INSTALAÇÃO. AF_12/2014</t>
  </si>
  <si>
    <t xml:space="preserve"> 5.1.2.15 </t>
  </si>
  <si>
    <t xml:space="preserve"> 89620 </t>
  </si>
  <si>
    <t>TE, PVC, SOLDÁVEL, DN 32MM, INSTALADO EM PRUMADA DE ÁGUA - FORNECIMENTO E INSTALAÇÃO. AF_12/2014</t>
  </si>
  <si>
    <t xml:space="preserve"> 5.1.2.16 </t>
  </si>
  <si>
    <t xml:space="preserve"> 89625 </t>
  </si>
  <si>
    <t>TE, PVC, SOLDÁVEL, DN 50MM, INSTALADO EM PRUMADA DE ÁGUA - FORNECIMENTO E INSTALAÇÃO. AF_12/2014</t>
  </si>
  <si>
    <t xml:space="preserve"> 5.1.2.17 </t>
  </si>
  <si>
    <t xml:space="preserve"> 72450 </t>
  </si>
  <si>
    <t>TE REDUÇÃO PVC SOLDAVEL AGUA FRIA 25X20MM - FORNECIMENTO EINSTALACAO</t>
  </si>
  <si>
    <t xml:space="preserve"> 5.1.2.18 </t>
  </si>
  <si>
    <t xml:space="preserve"> 72451 </t>
  </si>
  <si>
    <t>TE REDUÇÃO PVC SOLDAVEL AGUA FRIA 32X25MM - FORNECIMENTO EINSTALACAO</t>
  </si>
  <si>
    <t xml:space="preserve"> 5.1.2.19 </t>
  </si>
  <si>
    <t xml:space="preserve"> 72453 </t>
  </si>
  <si>
    <t>TE REDUÇÃO PVC SOLDAVEL AGUA FRIA 50X20MM - FORNECIMENTO EINSTALACAO</t>
  </si>
  <si>
    <t xml:space="preserve"> 5.1.2.20 </t>
  </si>
  <si>
    <t xml:space="preserve"> 4964 </t>
  </si>
  <si>
    <t>Joelho 90º pvc rígido soldável c/bucha de latão,  d= 20mm x 1/2"</t>
  </si>
  <si>
    <t xml:space="preserve"> 5.1.2.21 </t>
  </si>
  <si>
    <t xml:space="preserve"> 90373 </t>
  </si>
  <si>
    <t>JOELHO 90 GRAUS COM BUCHA DE LATÃO, PVC, SOLDÁVEL, DN 25MM, X 1/2 INSTALADO EM RAMAL OU SUB-RAMAL DE ÁGUA - FORNECIMENTO E INSTALAÇÃO. AF_12/2014</t>
  </si>
  <si>
    <t xml:space="preserve"> 5.1.2.22 </t>
  </si>
  <si>
    <t xml:space="preserve"> 89441 </t>
  </si>
  <si>
    <t>TÊ COM BUCHA DE LATÃO NA BOLSA CENTRAL, PVC, SOLDÁVEL, DN 25MM X 1/2, INSTALADO EM RAMAL DE DISTRIBUIÇÃO DE ÁGUA - FORNECIMENTO E INSTALAÇÃO. AF_12/2014</t>
  </si>
  <si>
    <t xml:space="preserve"> 5.1.2.23 </t>
  </si>
  <si>
    <t xml:space="preserve"> CCRM.00 </t>
  </si>
  <si>
    <t>BOLSA DE LIGAÇÃO P/ VASO SANITÁRIO (1.1/2")</t>
  </si>
  <si>
    <t xml:space="preserve"> 5.1.2.24 </t>
  </si>
  <si>
    <t xml:space="preserve"> 86886 </t>
  </si>
  <si>
    <t>ENGATE FLEXÍVEL EM INOX, 1/2  X 30CM - FORNECIMENTO E INSTALAÇÃO. AF_01/2020</t>
  </si>
  <si>
    <t xml:space="preserve"> 5.1.2.25 </t>
  </si>
  <si>
    <t xml:space="preserve"> 10.22.41 </t>
  </si>
  <si>
    <t>SUDECAP</t>
  </si>
  <si>
    <t>COM CANOPLA C-1509 DL, D= 1/2" FABRIMAR OU EQUIVALENTE</t>
  </si>
  <si>
    <t xml:space="preserve"> 5.1.2.26 </t>
  </si>
  <si>
    <t xml:space="preserve"> 89391 </t>
  </si>
  <si>
    <t>ADAPTADOR CURTO COM BOLSA E ROSCA PARA REGISTRO, PVC, SOLDÁVEL, DN 32MM X 1, INSTALADO EM RAMAL OU SUB-RAMAL DE ÁGUA - FORNECIMENTO E INSTALAÇÃO. AF_12/2014</t>
  </si>
  <si>
    <t xml:space="preserve"> 5.1.2.27 </t>
  </si>
  <si>
    <t xml:space="preserve"> 08.14.004 </t>
  </si>
  <si>
    <t>REGISTRO DE GAVETA BRUTO DN 32MM (1 1/4")</t>
  </si>
  <si>
    <t xml:space="preserve"> 5.1.3 </t>
  </si>
  <si>
    <t>APARELHOS</t>
  </si>
  <si>
    <t xml:space="preserve"> 5.1.3.1 </t>
  </si>
  <si>
    <t xml:space="preserve"> LOU-MIC-011 </t>
  </si>
  <si>
    <t>MICTÓRIO SIFONADO DE LOUÇA BRANCA, INCLUSIVE ENGATE FLEXÍVEL, EXCLUSIVE VÁLVULA DE DESCARGA</t>
  </si>
  <si>
    <t xml:space="preserve"> 5.1.3.2 </t>
  </si>
  <si>
    <t xml:space="preserve"> 080621 </t>
  </si>
  <si>
    <t>AGETOP CIVIL</t>
  </si>
  <si>
    <t>VÁLVULA DE DESCARGA PARA MICTÓRIO DIÂMETRO 1/2" FECHAMENTO AUTOMÁTICO TEMPORIZADO</t>
  </si>
  <si>
    <t>Un</t>
  </si>
  <si>
    <t xml:space="preserve"> 5.1.3.3 </t>
  </si>
  <si>
    <t xml:space="preserve"> 86915 </t>
  </si>
  <si>
    <t>TORNEIRA CROMADA DE MESA, 1/2 OU 3/4, PARA LAVATÓRIO, PADRÃO MÉDIO - FORNECIMENTO E INSTALAÇÃO. AF_01/2020</t>
  </si>
  <si>
    <t xml:space="preserve"> 5.1.3.4 </t>
  </si>
  <si>
    <t xml:space="preserve"> 86909 </t>
  </si>
  <si>
    <t>TORNEIRA CROMADA TUBO MÓVEL, DE MESA, 1/2 OU 3/4, PARA PIA DE COZINHA, PADRÃO ALTO - FORNECIMENTO E INSTALAÇÃO. AF_01/2020</t>
  </si>
  <si>
    <t xml:space="preserve"> 5.1.3.5 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</si>
  <si>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</si>
  <si>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</si>
  <si>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5.1.3.6 </t>
  </si>
  <si>
    <t xml:space="preserve"> 5.1.3.7 </t>
  </si>
  <si>
    <t xml:space="preserve"> 1301002014 </t>
  </si>
  <si>
    <t>AGESUL</t>
  </si>
  <si>
    <t>MICTORIO SIFONADO DE LOUCA BRANCA, DA CELITE OU SIMILAR, COM PERTENCES, INCLUSIVE VALVULA C/ FECHAMENTO AUTOMATICO, L.C., ANTIVANDALISMO PRESSMATIC MICTORIO COD. 17015006 DA DOCOL OU SIMILAR</t>
  </si>
  <si>
    <t xml:space="preserve"> 5.2 </t>
  </si>
  <si>
    <t>ESGOTO</t>
  </si>
  <si>
    <t xml:space="preserve"> 5.2.1 </t>
  </si>
  <si>
    <t xml:space="preserve"> 5.2.1.1 </t>
  </si>
  <si>
    <t xml:space="preserve"> 89714 </t>
  </si>
  <si>
    <t>TUBO PVC, SERIE NORMAL, ESGOTO PREDIAL, DN 100 MM, FORNECIDO E INSTALADO EM RAMAL DE DESCARGA OU RAMAL DE ESGOTO SANITÁRIO. AF_12/2014</t>
  </si>
  <si>
    <t xml:space="preserve"> 5.2.1.2 </t>
  </si>
  <si>
    <t xml:space="preserve"> 89711 </t>
  </si>
  <si>
    <t>TUBO PVC, SERIE NORMAL, ESGOTO PREDIAL, DN 40 MM, FORNECIDO E INSTALADO EM RAMAL DE DESCARGA OU RAMAL DE ESGOTO SANITÁRIO. AF_12/2014</t>
  </si>
  <si>
    <t xml:space="preserve"> 5.2.1.3 </t>
  </si>
  <si>
    <t xml:space="preserve"> 89712 </t>
  </si>
  <si>
    <t>TUBO PVC, SERIE NORMAL, ESGOTO PREDIAL, DN 50 MM, FORNECIDO E INSTALADO EM RAMAL DE DESCARGA OU RAMAL DE ESGOTO SANITÁRIO. AF_12/2014</t>
  </si>
  <si>
    <t xml:space="preserve"> 5.2.1.4 </t>
  </si>
  <si>
    <t xml:space="preserve"> 89713 </t>
  </si>
  <si>
    <t>TUBO PVC, SERIE NORMAL, ESGOTO PREDIAL, DN 75 MM, FORNECIDO E INSTALADO EM RAMAL DE DESCARGA OU RAMAL DE ESGOTO SANITÁRIO. AF_12/2014</t>
  </si>
  <si>
    <t xml:space="preserve"> 5.2.1.5 </t>
  </si>
  <si>
    <t xml:space="preserve"> 5.2.2 </t>
  </si>
  <si>
    <t xml:space="preserve"> 5.2.2.1 </t>
  </si>
  <si>
    <t xml:space="preserve"> HID-SIF-015 </t>
  </si>
  <si>
    <t>CAIXA SIFONADA EM PVC COM GRELHA REDONDA 100 X 100 X 50 MM</t>
  </si>
  <si>
    <t xml:space="preserve"> 5.2.2.2 </t>
  </si>
  <si>
    <t xml:space="preserve"> 10.35.22 </t>
  </si>
  <si>
    <t>CAIXA SIFONADA PVC 100X150X50MM</t>
  </si>
  <si>
    <t xml:space="preserve"> 5.2.2.3 </t>
  </si>
  <si>
    <t xml:space="preserve"> HID-SIF-006 </t>
  </si>
  <si>
    <t>CAIXA SIFONADA EM PVC COM GRELHA REDONDA 150 X 150 X 50 MM</t>
  </si>
  <si>
    <t xml:space="preserve"> 5.2.2.4 </t>
  </si>
  <si>
    <t xml:space="preserve"> MET-SIF-005 </t>
  </si>
  <si>
    <t>INSTALAÇÃO DE SIFÃO DE METAL PARA LAVATÓRIO, TIPO COPO COM ACABAMENTO CROMADO, DIÂMETRO (1"X1.1/2"), INCLUSIVE FORNECIMENTO</t>
  </si>
  <si>
    <t xml:space="preserve"> 5.2.2.5 </t>
  </si>
  <si>
    <t xml:space="preserve"> 86879 </t>
  </si>
  <si>
    <t>VÁLVULA EM PLÁSTICO 1 PARA PIA, TANQUE OU LAVATÓRIO, COM OU SEM LADRÃO - FORNECIMENTO E INSTALAÇÃO. AF_01/2020</t>
  </si>
  <si>
    <t xml:space="preserve"> 5.2.2.6 </t>
  </si>
  <si>
    <t xml:space="preserve"> 1621 </t>
  </si>
  <si>
    <t>Curva 45° longa em pvc rígido c/ anéis, diâm =100mm</t>
  </si>
  <si>
    <t xml:space="preserve"> 5.2.2.7 </t>
  </si>
  <si>
    <t xml:space="preserve"> 1619 </t>
  </si>
  <si>
    <t>Curva 45° longa em pvc rígido c/ anéis, diâm = 50mm</t>
  </si>
  <si>
    <t xml:space="preserve"> 5.2.2.8 </t>
  </si>
  <si>
    <t xml:space="preserve"> 1616 </t>
  </si>
  <si>
    <t>Curva 90° curta em pvc rígido c/ anéis, diâm = 100mm</t>
  </si>
  <si>
    <t xml:space="preserve"> 5.2.2.9 </t>
  </si>
  <si>
    <t xml:space="preserve"> 1600 </t>
  </si>
  <si>
    <t>Curva 90° curta pvc soldável p/ esgoto secundário, diâm = 40mm</t>
  </si>
  <si>
    <t xml:space="preserve"> 5.2.2.10 </t>
  </si>
  <si>
    <t xml:space="preserve"> 1614 </t>
  </si>
  <si>
    <t>Curva 90° curta em pvc rígido c/ anéis, diâm =  50mm</t>
  </si>
  <si>
    <t xml:space="preserve"> 5.2.2.11 </t>
  </si>
  <si>
    <t xml:space="preserve"> 1624 </t>
  </si>
  <si>
    <t>Curva 90° longa em pvc rígido c/ anéis, diâm =100mm</t>
  </si>
  <si>
    <t xml:space="preserve"> 5.2.2.12 </t>
  </si>
  <si>
    <t xml:space="preserve"> 89726 </t>
  </si>
  <si>
    <t>JOELHO 45 GRAUS, PVC, SERIE NORMAL, ESGOTO PREDIAL, DN 40 MM, JUNTA SOLDÁVEL, FORNECIDO E INSTALADO EM RAMAL DE DESCARGA OU RAMAL DE ESGOTO SANITÁRIO. AF_12/2014</t>
  </si>
  <si>
    <t xml:space="preserve"> 5.2.2.13 </t>
  </si>
  <si>
    <t xml:space="preserve"> 89732 </t>
  </si>
  <si>
    <t>JOELHO 45 GRAUS, PVC, SERIE NORMAL, ESGOTO PREDIAL, DN 50 MM, JUNTA ELÁSTICA, FORNECIDO E INSTALADO EM RAMAL DE DESCARGA OU RAMAL DE ESGOTO SANITÁRIO. AF_12/2014</t>
  </si>
  <si>
    <t xml:space="preserve"> 5.2.2.14 </t>
  </si>
  <si>
    <t xml:space="preserve"> 89724 </t>
  </si>
  <si>
    <t>JOELHO 90 GRAUS, PVC, SERIE NORMAL, ESGOTO PREDIAL, DN 40 MM, JUNTA SOLDÁVEL, FORNECIDO E INSTALADO EM RAMAL DE DESCARGA OU RAMAL DE ESGOTO SANITÁRIO. AF_12/2014</t>
  </si>
  <si>
    <t xml:space="preserve"> 5.2.2.15 </t>
  </si>
  <si>
    <t xml:space="preserve"> 89737 </t>
  </si>
  <si>
    <t>JOELHO 90 GRAUS, PVC, SERIE NORMAL, ESGOTO PREDIAL, DN 75 MM, JUNTA ELÁSTICA, FORNECIDO E INSTALADO EM RAMAL DE DESCARGA OU RAMAL DE ESGOTO SANITÁRIO. AF_12/2014</t>
  </si>
  <si>
    <t xml:space="preserve"> 5.2.2.16 </t>
  </si>
  <si>
    <t xml:space="preserve"> 1671 </t>
  </si>
  <si>
    <t>Joelho de 90° em pvc rígido c/ anéis, para esgoto secundário, diâm = 40mm</t>
  </si>
  <si>
    <t xml:space="preserve"> 5.2.2.17 </t>
  </si>
  <si>
    <t xml:space="preserve"> 89574 </t>
  </si>
  <si>
    <t>JUNÇÃO DUPLA, PVC, SERIE R, ÁGUA PLUVIAL, DN 100 X 100 X 100 MM, JUNTA ELÁSTICA, FORNECIDO E INSTALADO EM RAMAL DE ENCAMINHAMENTO. AF_12/2014</t>
  </si>
  <si>
    <t xml:space="preserve"> 5.2.2.18 </t>
  </si>
  <si>
    <t xml:space="preserve"> 89797 </t>
  </si>
  <si>
    <t>JUNÇÃO SIMPLES, PVC, SERIE NORMAL, ESGOTO PREDIAL, DN 100 X 100 MM, JUNTA ELÁSTICA, FORNECIDO E INSTALADO EM RAMAL DE DESCARGA OU RAMAL DE ESGOTO SANITÁRIO. AF_12/2014</t>
  </si>
  <si>
    <t xml:space="preserve"> 5.2.2.19 </t>
  </si>
  <si>
    <t xml:space="preserve"> 89785 </t>
  </si>
  <si>
    <t>JUNÇÃO SIMPLES, PVC, SERIE NORMAL, ESGOTO PREDIAL, DN 50 X 50 MM, JUNTA ELÁSTICA, FORNECIDO E INSTALADO EM RAMAL DE DESCARGA OU RAMAL DE ESGOTO SANITÁRIO. AF_12/2014</t>
  </si>
  <si>
    <t xml:space="preserve"> 5.2.2.20 </t>
  </si>
  <si>
    <t xml:space="preserve"> 89778 </t>
  </si>
  <si>
    <t>LUVA SIMPLES, PVC, SERIE NORMAL, ESGOTO PREDIAL, DN 100 MM, JUNTA ELÁSTICA, FORNECIDO E INSTALADO EM RAMAL DE DESCARGA OU RAMAL DE ESGOTO SANITÁRIO. AF_12/2014</t>
  </si>
  <si>
    <t xml:space="preserve"> 5.2.2.21 </t>
  </si>
  <si>
    <t xml:space="preserve"> 89753 </t>
  </si>
  <si>
    <t>LUVA SIMPLES, PVC, SERIE NORMAL, ESGOTO PREDIAL, DN 50 MM, JUNTA ELÁSTICA, FORNECIDO E INSTALADO EM RAMAL DE DESCARGA OU RAMAL DE ESGOTO SANITÁRIO. AF_12/2014</t>
  </si>
  <si>
    <t xml:space="preserve"> 5.2.2.22 </t>
  </si>
  <si>
    <t xml:space="preserve"> 89796 </t>
  </si>
  <si>
    <t>TE, PVC, SERIE NORMAL, ESGOTO PREDIAL, DN 100 X 100 MM, JUNTA ELÁSTICA, FORNECIDO E INSTALADO EM RAMAL DE DESCARGA OU RAMAL DE ESGOTO SANITÁRIO. AF_12/2014</t>
  </si>
  <si>
    <t xml:space="preserve"> 5.2.2.23 </t>
  </si>
  <si>
    <t xml:space="preserve"> CCRM.01 </t>
  </si>
  <si>
    <t>Sifão flexível p/ Mictório (1.1/4" x 2")</t>
  </si>
  <si>
    <t xml:space="preserve"> 5.2.2.24 </t>
  </si>
  <si>
    <t xml:space="preserve"> 1636 </t>
  </si>
  <si>
    <t>Junção simples em pvc rígido c/ anéis, para esgoto primário, diâm =100 x 50mm</t>
  </si>
  <si>
    <t xml:space="preserve"> 5.2.2.25 </t>
  </si>
  <si>
    <t xml:space="preserve"> 89744 </t>
  </si>
  <si>
    <t>JOELHO 90 GRAUS, PVC, SERIE NORMAL, ESGOTO PREDIAL, DN 100 MM, JUNTA ELÁSTICA, FORNECIDO E INSTALADO EM RAMAL DE DESCARGA OU RAMAL DE ESGOTO SANITÁRIO. AF_12/2014</t>
  </si>
  <si>
    <t xml:space="preserve"> 5.2.2.26 </t>
  </si>
  <si>
    <t xml:space="preserve"> 94501 </t>
  </si>
  <si>
    <t>REGISTRO DE GAVETA BRUTO, LATÃO, ROSCÁVEL, 4" - FORNECIMENTO E INSTALAÇÃO. AF_08/2021</t>
  </si>
  <si>
    <t xml:space="preserve"> 5.3 </t>
  </si>
  <si>
    <t>VENTILAÇÃO</t>
  </si>
  <si>
    <t xml:space="preserve"> 5.3.1 </t>
  </si>
  <si>
    <t xml:space="preserve"> 5.3.1.1 </t>
  </si>
  <si>
    <t xml:space="preserve"> 5.3.1.2 </t>
  </si>
  <si>
    <t xml:space="preserve"> 5.3.1.3 </t>
  </si>
  <si>
    <t xml:space="preserve"> 5.3.2 </t>
  </si>
  <si>
    <t xml:space="preserve"> 5.3.2.1 </t>
  </si>
  <si>
    <t xml:space="preserve"> 5.3.2.2 </t>
  </si>
  <si>
    <t xml:space="preserve"> 1615 </t>
  </si>
  <si>
    <t>Curva 90º curta em pvc rígido c/anéis,  diâm =  75mm</t>
  </si>
  <si>
    <t xml:space="preserve"> 5.3.2.3 </t>
  </si>
  <si>
    <t xml:space="preserve"> 5.3.2.4 </t>
  </si>
  <si>
    <t xml:space="preserve"> 89731 </t>
  </si>
  <si>
    <t>JOELHO 90 GRAUS, PVC, SERIE NORMAL, ESGOTO PREDIAL, DN 50 MM, JUNTA ELÁSTICA, FORNECIDO E INSTALADO EM RAMAL DE DESCARGA OU RAMAL DE ESGOTO SANITÁRIO. AF_12/2014</t>
  </si>
  <si>
    <t xml:space="preserve"> 5.3.2.5 </t>
  </si>
  <si>
    <t xml:space="preserve"> 5.3.2.6 </t>
  </si>
  <si>
    <t xml:space="preserve"> 5.3.2.7 </t>
  </si>
  <si>
    <t xml:space="preserve"> 89774 </t>
  </si>
  <si>
    <t>LUVA SIMPLES, PVC, SERIE NORMAL, ESGOTO PREDIAL, DN 75 MM, JUNTA ELÁSTICA, FORNECIDO E INSTALADO EM RAMAL DE DESCARGA OU RAMAL DE ESGOTO SANITÁRIO. AF_12/2014</t>
  </si>
  <si>
    <t xml:space="preserve"> 5.3.2.8 </t>
  </si>
  <si>
    <t xml:space="preserve"> 89549 </t>
  </si>
  <si>
    <t>REDUÇÃO EXCÊNTRICA, PVC, SERIE R, ÁGUA PLUVIAL, DN 75 X 50 MM, JUNTA ELÁSTICA, FORNECIDO E INSTALADO EM RAMAL DE ENCAMINHAMENTO. AF_12/2014</t>
  </si>
  <si>
    <t xml:space="preserve"> 5.3.2.9 </t>
  </si>
  <si>
    <t xml:space="preserve"> 89784 </t>
  </si>
  <si>
    <t>TE, PVC, SERIE NORMAL, ESGOTO PREDIAL, DN 50 X 50 MM, JUNTA ELÁSTICA, FORNECIDO E INSTALADO EM RAMAL DE DESCARGA OU RAMAL DE ESGOTO SANITÁRIO. AF_12/2014</t>
  </si>
  <si>
    <t xml:space="preserve"> 5.3.2.10 </t>
  </si>
  <si>
    <t xml:space="preserve"> 180252 </t>
  </si>
  <si>
    <t>Te PVC  c/ redução 100mm x 50mm - LS</t>
  </si>
  <si>
    <t xml:space="preserve"> 5.4 </t>
  </si>
  <si>
    <t>DRENO</t>
  </si>
  <si>
    <t xml:space="preserve"> 5.4.1 </t>
  </si>
  <si>
    <t xml:space="preserve"> 5.4.1.1 </t>
  </si>
  <si>
    <t xml:space="preserve"> 5.4.1.2 </t>
  </si>
  <si>
    <t xml:space="preserve"> 5.4.2 </t>
  </si>
  <si>
    <t>CONEXÕES</t>
  </si>
  <si>
    <t xml:space="preserve"> 5.4.2.1 </t>
  </si>
  <si>
    <t xml:space="preserve"> 89413 </t>
  </si>
  <si>
    <t>JOELHO 90 GRAUS, PVC, SOLDÁVEL, DN 32MM, INSTALADO EM RAMAL DE DISTRIBUIÇÃO DE ÁGUA - FORNECIMENTO E INSTALAÇÃO. AF_12/2014</t>
  </si>
  <si>
    <t xml:space="preserve"> 5.4.2.2 </t>
  </si>
  <si>
    <t xml:space="preserve"> 89443 </t>
  </si>
  <si>
    <t>TE, PVC, SOLDÁVEL, DN 32MM, INSTALADO EM RAMAL DE DISTRIBUIÇÃO DE ÁGUA - FORNECIMENTO E INSTALAÇÃO. AF_12/2014</t>
  </si>
  <si>
    <t xml:space="preserve"> 6 </t>
  </si>
  <si>
    <t>INSTALAÇÕES ELÉTRICAS</t>
  </si>
  <si>
    <t xml:space="preserve"> 6.1 </t>
  </si>
  <si>
    <t>INFRAESTRUTURA</t>
  </si>
  <si>
    <t xml:space="preserve"> 6.1.1 </t>
  </si>
  <si>
    <t xml:space="preserve"> 061166 </t>
  </si>
  <si>
    <t>ELETRODUTO FERRO GALVANIZADO ROSCAVEL 3/4"" COM CONEXOES</t>
  </si>
  <si>
    <t xml:space="preserve"> 6.1.2 </t>
  </si>
  <si>
    <t xml:space="preserve"> 061167 </t>
  </si>
  <si>
    <t>ELETRODUTO FERRO GALVANIZADO ROSCAVEL 1"" COM CONEXOES</t>
  </si>
  <si>
    <t xml:space="preserve"> 6.1.3 </t>
  </si>
  <si>
    <t xml:space="preserve"> 061169 </t>
  </si>
  <si>
    <t>ELETRODUTO FERRO GALVANIZADO ROSCAVEL 1.1/2"" COM CONEXOES</t>
  </si>
  <si>
    <t xml:space="preserve"> 6.1.4 </t>
  </si>
  <si>
    <t xml:space="preserve"> ELE-MAN-020 </t>
  </si>
  <si>
    <t>ELETRODUTO FLEXÍVEL CORRUGADO, PVC, ANTI-CHAMA, DN 25MM (3/4"), APLICADO EM ALVENARIA, INCLUSIVE RASGO</t>
  </si>
  <si>
    <t xml:space="preserve"> 6.1.5 </t>
  </si>
  <si>
    <t xml:space="preserve"> ELE-MAN-025 </t>
  </si>
  <si>
    <t>ELETRODUTO FLEXÍVEL CORRUGADO, PVC, ANTI-CHAMA, DN 32MM (1"), APLICADO EM ALVENARIA, INCLUSIVE RASGO</t>
  </si>
  <si>
    <t xml:space="preserve"> 6.1.6 </t>
  </si>
  <si>
    <t xml:space="preserve"> 059670 </t>
  </si>
  <si>
    <t>BUCHA E ARRUELA 3/4""</t>
  </si>
  <si>
    <t>CJ</t>
  </si>
  <si>
    <t xml:space="preserve"> 6.1.7 </t>
  </si>
  <si>
    <t xml:space="preserve"> 061512 </t>
  </si>
  <si>
    <t>BUCHA E ARRUELA 1""</t>
  </si>
  <si>
    <t xml:space="preserve"> 6.1.8 </t>
  </si>
  <si>
    <t xml:space="preserve"> 059672 </t>
  </si>
  <si>
    <t>BUCHA E ARRUELA 1.1/2""</t>
  </si>
  <si>
    <t xml:space="preserve"> 6.1.9 </t>
  </si>
  <si>
    <t xml:space="preserve"> 171135 </t>
  </si>
  <si>
    <t>Braçadeira tipo "D' p/ elet de   3/4"</t>
  </si>
  <si>
    <t xml:space="preserve"> 6.1.10 </t>
  </si>
  <si>
    <t xml:space="preserve"> 171131 </t>
  </si>
  <si>
    <t>Braçadeira tipo "D' p/ elet de  1"</t>
  </si>
  <si>
    <t xml:space="preserve"> 6.1.11 </t>
  </si>
  <si>
    <t xml:space="preserve"> 171134 </t>
  </si>
  <si>
    <t>Braçadeira tipo "D" p/ elet de 1.1/2"</t>
  </si>
  <si>
    <t xml:space="preserve"> 6.1.12 </t>
  </si>
  <si>
    <t xml:space="preserve"> 15.017.0325-A </t>
  </si>
  <si>
    <t>EMOP</t>
  </si>
  <si>
    <t>CONECTOR MECANICO PARAFUSO FENDIDO(SPLIT-BOLT),CORPO E PORCA FABRICADO EM COBRE,PARA CABO DE 16MM2.FORNECIMENTO E COLOCA CAO</t>
  </si>
  <si>
    <t xml:space="preserve"> 6.1.13 </t>
  </si>
  <si>
    <t xml:space="preserve"> 15.017.0327-A </t>
  </si>
  <si>
    <t>CONECTOR MECANICO PARAFUSO FENDIDO(SPLIT-BOLT),CORPO E PORCA FABRICADO EM COBRE,PARA CABO DE 25MM2.FORNECIMENTO E COLOCA CAO</t>
  </si>
  <si>
    <t xml:space="preserve"> 6.1.14 </t>
  </si>
  <si>
    <t xml:space="preserve"> 15.017.0330-A </t>
  </si>
  <si>
    <t>CONECTOR MECANICO PARAFUSO FENDIDO(SPLIT-BOLT),CORPO E PORCA FABRICADO EM COBRE,PARA CABO DE 35MM2.FORNECIMENTO E COLOCA CAO</t>
  </si>
  <si>
    <t xml:space="preserve"> 6.1.15 </t>
  </si>
  <si>
    <t xml:space="preserve"> 15.017.0265-A </t>
  </si>
  <si>
    <t>TERMINAL MECANICO A COMPRESSAO,FABRICADO EM COBRE,PARA CABO DE 16MM2.FORNECIMENTO E COLOCACAO</t>
  </si>
  <si>
    <t xml:space="preserve"> 6.1.16 </t>
  </si>
  <si>
    <t xml:space="preserve"> 15.017.0270-A </t>
  </si>
  <si>
    <t>TERMINAL MECANICO A COMPRESSAO,FABRICADO EM COBRE,PARA CABO DE 25MM2.FORNECIMENTO E COLOCACAO</t>
  </si>
  <si>
    <t xml:space="preserve"> 6.1.17 </t>
  </si>
  <si>
    <t xml:space="preserve"> ELE-CXS-160 </t>
  </si>
  <si>
    <t>CAIXA DE LIGAÇÃO/PASSAGEM EM PVC RÍGIDO PARA ELETRODUTO, DIMENSÕES 4"X2", EMBUTIDA EM ALVENARIA - FORNECIMENTO E INSTALAÇÃO</t>
  </si>
  <si>
    <t xml:space="preserve"> 6.1.18 </t>
  </si>
  <si>
    <t xml:space="preserve"> ELE-CXS-165 </t>
  </si>
  <si>
    <t>CAIXA DE LIGAÇÃO/PASSAGEM EM PVC RÍGIDO PARA ELETRODUTO, DIMENSÕES 4"X4", EMBUTIDA EM ALVENARIA - FORNECIMENTO E INSTALAÇÃO</t>
  </si>
  <si>
    <t xml:space="preserve"> 6.1.19 </t>
  </si>
  <si>
    <t xml:space="preserve"> 8896 </t>
  </si>
  <si>
    <t>Caixa de passagem pvc 15x15x8cm p/eletrica, tipo Aquatic ou similar</t>
  </si>
  <si>
    <t xml:space="preserve"> 6.1.20 </t>
  </si>
  <si>
    <t xml:space="preserve"> 91953 </t>
  </si>
  <si>
    <t>INTERRUPTOR SIMPLES (1 MÓDULO), 10A/250V, INCLUINDO SUPORTE E PLACA - FORNECIMENTO E INSTALAÇÃO. AF_12/2015</t>
  </si>
  <si>
    <t xml:space="preserve"> 6.1.21 </t>
  </si>
  <si>
    <t xml:space="preserve"> 91959 </t>
  </si>
  <si>
    <t>INTERRUPTOR SIMPLES (2 MÓDULOS), 10A/250V, INCLUINDO SUPORTE E PLACA - FORNECIMENTO E INSTALAÇÃO. AF_12/2015</t>
  </si>
  <si>
    <t xml:space="preserve"> 6.1.22 </t>
  </si>
  <si>
    <t xml:space="preserve"> 91967 </t>
  </si>
  <si>
    <t>INTERRUPTOR SIMPLES (3 MÓDULOS), 10A/250V, INCLUINDO SUPORTE E PLACA - FORNECIMENTO E INSTALAÇÃO. AF_12/2015</t>
  </si>
  <si>
    <t xml:space="preserve"> 6.1.23 </t>
  </si>
  <si>
    <t xml:space="preserve"> 92012 </t>
  </si>
  <si>
    <t>TOMADA MÉDIA DE EMBUTIR (3 MÓDULOS), 2P+T 10 A, INCLUINDO SUPORTE E PLACA - FORNECIMENTO E INSTALAÇÃO. AF_12/2015</t>
  </si>
  <si>
    <t xml:space="preserve"> 6.1.24 </t>
  </si>
  <si>
    <t xml:space="preserve"> 92013 </t>
  </si>
  <si>
    <t>TOMADA MÉDIA DE EMBUTIR (3 MÓDULOS), 2P+T 20 A, INCLUINDO SUPORTE E PLACA - FORNECIMENTO E INSTALAÇÃO. AF_12/2015</t>
  </si>
  <si>
    <t xml:space="preserve"> 6.1.25 </t>
  </si>
  <si>
    <t xml:space="preserve"> 748 </t>
  </si>
  <si>
    <t>Fornecimento e instalação de eletrocalha metálica 150 x  50 x 3000 mm (ref. vl 3.01 ge valemam ou similar)</t>
  </si>
  <si>
    <t xml:space="preserve"> 6.1.26 </t>
  </si>
  <si>
    <t xml:space="preserve"> 762 </t>
  </si>
  <si>
    <t>Fornecimento e instalação de eletrocalha perfurada 100 x   50 x 3000 mm (ref. mopa ou similar)</t>
  </si>
  <si>
    <t xml:space="preserve"> 6.1.27 </t>
  </si>
  <si>
    <t xml:space="preserve"> 8221 </t>
  </si>
  <si>
    <t>Cruzeta 100 x 50 mm para eletrocalha perfurada metálica (ref.: mopa ou similar)</t>
  </si>
  <si>
    <t xml:space="preserve"> 6.1.28 </t>
  </si>
  <si>
    <t xml:space="preserve"> 9280 </t>
  </si>
  <si>
    <t>Tê horizontal 150 x 50mm para calha galvanizada</t>
  </si>
  <si>
    <t xml:space="preserve"> 6.1.29 </t>
  </si>
  <si>
    <t xml:space="preserve"> 8113 </t>
  </si>
  <si>
    <t>Tê horizontal 100 x 50 mm com base lisa perfurada para eletrocalha metálica (ref. Mopa ou similar)</t>
  </si>
  <si>
    <t xml:space="preserve"> 6.1.30 </t>
  </si>
  <si>
    <t xml:space="preserve"> 063157 </t>
  </si>
  <si>
    <t>REDUCAO CONCENTRICA PARA ELETROCALHA 150X100</t>
  </si>
  <si>
    <t xml:space="preserve"> 6.1.31 </t>
  </si>
  <si>
    <t xml:space="preserve"> 13179 </t>
  </si>
  <si>
    <t>Curva Horizontal 90º para eletrocalha 150 x 50mm</t>
  </si>
  <si>
    <t xml:space="preserve"> 6.1.32 </t>
  </si>
  <si>
    <t xml:space="preserve"> 4531 </t>
  </si>
  <si>
    <t>Fornecimento e instalação de curva metálica horizontal 90º 100 x 50 mm</t>
  </si>
  <si>
    <t xml:space="preserve"> 6.1.33 </t>
  </si>
  <si>
    <t xml:space="preserve"> 063583 </t>
  </si>
  <si>
    <t>SUPORTE SUSPENSAO VERTICAL PARA ELETROCALHA 100 x 50 mm</t>
  </si>
  <si>
    <t xml:space="preserve"> 6.1.34 </t>
  </si>
  <si>
    <t xml:space="preserve"> 12488 </t>
  </si>
  <si>
    <t>Suporte vertical 150 x 150 mm para fixação de eletrocalha metálica (ref.: mopa ou similar)</t>
  </si>
  <si>
    <t xml:space="preserve"> 6.1.35 </t>
  </si>
  <si>
    <t xml:space="preserve"> ELE-PER-080 </t>
  </si>
  <si>
    <t>VERGALHÃO DE AÇO COM ROSCA TOTAL PARA PERFILADO, DIÂMETRO 1/4", INCLUSIVE FORNECIMENTO, FIXAÇÃO E INSTALAÇÃO</t>
  </si>
  <si>
    <t xml:space="preserve"> 6.1.36 </t>
  </si>
  <si>
    <t xml:space="preserve"> 071870 </t>
  </si>
  <si>
    <t>PARAFUSO SEXTAVADO D = 1/4" X 5/8"</t>
  </si>
  <si>
    <t xml:space="preserve"> 6.1.37 </t>
  </si>
  <si>
    <t xml:space="preserve"> 071981 </t>
  </si>
  <si>
    <t>PORCA SEXTAVADA DIAMETRO 1/4"</t>
  </si>
  <si>
    <t xml:space="preserve"> 6.1.38 </t>
  </si>
  <si>
    <t xml:space="preserve"> 070251 </t>
  </si>
  <si>
    <t>ARRUELA LISA D=1/4"</t>
  </si>
  <si>
    <t xml:space="preserve"> 6.1.39 </t>
  </si>
  <si>
    <t xml:space="preserve"> 8466 </t>
  </si>
  <si>
    <t>Cabo de cobre PP Cordplast 2 x 1,5 mm2, 450/750v</t>
  </si>
  <si>
    <t xml:space="preserve"> 6.1.40 </t>
  </si>
  <si>
    <t xml:space="preserve"> 063513 </t>
  </si>
  <si>
    <t>CABO SINTENAX FLEX CONTROLE 0,6/1KV 5x1,5mm2</t>
  </si>
  <si>
    <t xml:space="preserve"> 6.1.41 </t>
  </si>
  <si>
    <t xml:space="preserve"> ELE-CXS-070 </t>
  </si>
  <si>
    <t>CAIXA DE PASSAGEM PARA PISO, METÁLICA, TAMPA ANTIDERRAPANTE, 100 X 100 X 60 CM</t>
  </si>
  <si>
    <t xml:space="preserve"> 6.1.42 </t>
  </si>
  <si>
    <t xml:space="preserve"> 8419 </t>
  </si>
  <si>
    <t>Disjuntor termomagnetico tripolar  50 A, padrão DIN (Europeu - linha branca), curva C, corrente 5KA</t>
  </si>
  <si>
    <t xml:space="preserve"> 6.1.43 </t>
  </si>
  <si>
    <t xml:space="preserve"> CCRM.12 </t>
  </si>
  <si>
    <t>SEPTO DIVISOR PERFURADO 50mm - 3m</t>
  </si>
  <si>
    <t xml:space="preserve"> 6.2 </t>
  </si>
  <si>
    <t>CABOS</t>
  </si>
  <si>
    <t xml:space="preserve"> 6.2.1 </t>
  </si>
  <si>
    <t xml:space="preserve"> 91924 </t>
  </si>
  <si>
    <t>CABO DE COBRE FLEXÍVEL ISOLADO, 1,5 MM², ANTI-CHAMA 450/750 V, PARA CIRCUITOS TERMINAIS - FORNECIMENTO E INSTALAÇÃO. AF_12/2015</t>
  </si>
  <si>
    <t xml:space="preserve"> 6.2.2 </t>
  </si>
  <si>
    <t xml:space="preserve"> 91926 </t>
  </si>
  <si>
    <t>CABO DE COBRE FLEXÍVEL ISOLADO, 2,5 MM², ANTI-CHAMA 450/750 V, PARA CIRCUITOS TERMINAIS - FORNECIMENTO E INSTALAÇÃO. AF_12/2015</t>
  </si>
  <si>
    <t xml:space="preserve"> 6.2.3 </t>
  </si>
  <si>
    <t xml:space="preserve"> 91928 </t>
  </si>
  <si>
    <t>CABO DE COBRE FLEXÍVEL ISOLADO, 4 MM², ANTI-CHAMA 450/750 V, PARA CIRCUITOS TERMINAIS - FORNECIMENTO E INSTALAÇÃO. AF_12/2015</t>
  </si>
  <si>
    <t xml:space="preserve"> 6.2.4 </t>
  </si>
  <si>
    <t xml:space="preserve"> 91930 </t>
  </si>
  <si>
    <t>CABO DE COBRE FLEXÍVEL ISOLADO, 6 MM², ANTI-CHAMA 450/750 V, PARA CIRCUITOS TERMINAIS - FORNECIMENTO E INSTALAÇÃO. AF_12/2015</t>
  </si>
  <si>
    <t xml:space="preserve"> 6.2.5 </t>
  </si>
  <si>
    <t xml:space="preserve"> 91932 </t>
  </si>
  <si>
    <t>CABO DE COBRE FLEXÍVEL ISOLADO, 10 MM², ANTI-CHAMA 450/750 V, PARA CIRCUITOS TERMINAIS - FORNECIMENTO E INSTALAÇÃO. AF_12/2015</t>
  </si>
  <si>
    <t xml:space="preserve"> 6.2.6 </t>
  </si>
  <si>
    <t xml:space="preserve"> 91934 </t>
  </si>
  <si>
    <t>CABO DE COBRE FLEXÍVEL ISOLADO, 16 MM², ANTI-CHAMA 450/750 V, PARA CIRCUITOS TERMINAIS - FORNECIMENTO E INSTALAÇÃO. AF_12/2015</t>
  </si>
  <si>
    <t xml:space="preserve"> 6.2.7 </t>
  </si>
  <si>
    <t xml:space="preserve"> 92983 </t>
  </si>
  <si>
    <t>CABO DE COBRE FLEXÍVEL ISOLADO, 25 MM², ANTI-CHAMA 450/750 V, PARA DISTRIBUIÇÃO - FORNECIMENTO E INSTALAÇÃO. AF_12/2015</t>
  </si>
  <si>
    <t xml:space="preserve"> 6.2.8 </t>
  </si>
  <si>
    <t xml:space="preserve"> 6.3 </t>
  </si>
  <si>
    <t>ILUMINAÇÃO</t>
  </si>
  <si>
    <t xml:space="preserve"> 6.3.1 </t>
  </si>
  <si>
    <t xml:space="preserve"> CCRM42 </t>
  </si>
  <si>
    <t>VB</t>
  </si>
  <si>
    <t xml:space="preserve"> 6.4 </t>
  </si>
  <si>
    <t>QDC'S</t>
  </si>
  <si>
    <t xml:space="preserve"> 6.4.1 </t>
  </si>
  <si>
    <t>AR CONDICIONADO - QAC</t>
  </si>
  <si>
    <t xml:space="preserve"> 6.4.1.1 </t>
  </si>
  <si>
    <t xml:space="preserve"> 37.03.230 </t>
  </si>
  <si>
    <t>Quadro de distribuição universal de embutir, para disjuntores 44 DIN / 32 Bolt-on - 150 A - sem componentes</t>
  </si>
  <si>
    <t xml:space="preserve"> 6.4.1.2 </t>
  </si>
  <si>
    <t xml:space="preserve"> CCRM.10 </t>
  </si>
  <si>
    <t>BARRAMENTO TRIFASICO 150A</t>
  </si>
  <si>
    <t xml:space="preserve"> 6.4.1.3 </t>
  </si>
  <si>
    <t xml:space="preserve"> CCRM.11 </t>
  </si>
  <si>
    <t>DISPOSITIVO PROTETOR DE SURTO 12 kA</t>
  </si>
  <si>
    <t xml:space="preserve"> 6.4.1.4 </t>
  </si>
  <si>
    <t xml:space="preserve"> 13150 </t>
  </si>
  <si>
    <t>Dispositivo de proteção contra surto de tensão DPS 20kA - 175v</t>
  </si>
  <si>
    <t xml:space="preserve"> 6.4.1.5 </t>
  </si>
  <si>
    <t xml:space="preserve"> ELE-DIS-045 </t>
  </si>
  <si>
    <t>DISJUNTOR TRIPOLAR TERMOMAGNÉTICO 10KA, DE 90A</t>
  </si>
  <si>
    <t xml:space="preserve"> 6.4.1.6 </t>
  </si>
  <si>
    <t xml:space="preserve"> 93661 </t>
  </si>
  <si>
    <t>DISJUNTOR BIPOLAR TIPO DIN, CORRENTE NOMINAL DE 16A - FORNECIMENTO E INSTALAÇÃO. AF_10/2020</t>
  </si>
  <si>
    <t xml:space="preserve"> 6.4.1.7 </t>
  </si>
  <si>
    <t xml:space="preserve"> ELE-DIS-035 </t>
  </si>
  <si>
    <t>DISJUNTOR TRIPOLAR TERMOMAGNÉTICO 10KA, DE 10A</t>
  </si>
  <si>
    <t xml:space="preserve"> 6.4.1.8 </t>
  </si>
  <si>
    <t xml:space="preserve"> 9687 </t>
  </si>
  <si>
    <t>Disjuntor termomagnético tripolar 63 A com caixa moldada 10 kA</t>
  </si>
  <si>
    <t xml:space="preserve"> 6.4.1.9 </t>
  </si>
  <si>
    <t xml:space="preserve"> 90458 </t>
  </si>
  <si>
    <t>QUEBRA EM ALVENARIA PARA INSTALAÇÃO DE QUADRO DISTRIBUIÇÃO GRANDE (76X40 CM). AF_05/2015</t>
  </si>
  <si>
    <t xml:space="preserve"> 6.4.2 </t>
  </si>
  <si>
    <t>QUADRO DISTRIBUIÇÃO - QDC</t>
  </si>
  <si>
    <t xml:space="preserve"> 6.4.2.1 </t>
  </si>
  <si>
    <t xml:space="preserve"> 064020 </t>
  </si>
  <si>
    <t>BARRAMENTO TRIFASICO 100A PARA ATE 34 DISJUNTORES CEMAR</t>
  </si>
  <si>
    <t xml:space="preserve"> 6.4.2.2 </t>
  </si>
  <si>
    <t xml:space="preserve"> 6.4.2.3 </t>
  </si>
  <si>
    <t xml:space="preserve"> 6.4.2.4 </t>
  </si>
  <si>
    <t xml:space="preserve"> ELE-DIS-041 </t>
  </si>
  <si>
    <t>DISJUNTOR TRIPOLAR TERMOMAGNÉTICO 10KA, DE 40A</t>
  </si>
  <si>
    <t xml:space="preserve"> 6.4.2.5 </t>
  </si>
  <si>
    <t xml:space="preserve"> 13151 </t>
  </si>
  <si>
    <t>Disjuntor monopolar 6 A, padrão DIN (linha branca), curva de disparo C</t>
  </si>
  <si>
    <t xml:space="preserve"> 6.4.2.6 </t>
  </si>
  <si>
    <t xml:space="preserve"> 090812 </t>
  </si>
  <si>
    <t>SIURB</t>
  </si>
  <si>
    <t>MINI DISJUNTOR - TIPO EUROPEU (IEC) - BIPOLAR 6/25A</t>
  </si>
  <si>
    <t xml:space="preserve"> 6.4.2.7 </t>
  </si>
  <si>
    <t xml:space="preserve"> 8484 </t>
  </si>
  <si>
    <t>Disjuntor termomagnetico bipolar 10 A, padrão DIN (linha branca)</t>
  </si>
  <si>
    <t xml:space="preserve"> 6.4.2.8 </t>
  </si>
  <si>
    <t xml:space="preserve"> 8417 </t>
  </si>
  <si>
    <t>Disjuntor termomagnetico monopolar 20 A, padrão DIN (Europeu - linha branca), curva C, corrente 5KA</t>
  </si>
  <si>
    <t xml:space="preserve"> 6.4.2.9 </t>
  </si>
  <si>
    <t xml:space="preserve"> 11572 </t>
  </si>
  <si>
    <t>Disjuntor termomagnetico tripolar  70 A, padrão DIN (Europeu - linha branca), curva C, 10KA</t>
  </si>
  <si>
    <t xml:space="preserve"> 6.4.2.10 </t>
  </si>
  <si>
    <t xml:space="preserve"> 6.4.3 </t>
  </si>
  <si>
    <t>QUADRO DISTRIBUIÇÃO - QDE</t>
  </si>
  <si>
    <t xml:space="preserve"> 6.4.3.1 </t>
  </si>
  <si>
    <t xml:space="preserve"> 6.4.3.2 </t>
  </si>
  <si>
    <t xml:space="preserve"> 6.4.3.3 </t>
  </si>
  <si>
    <t xml:space="preserve"> 6.4.3.4 </t>
  </si>
  <si>
    <t xml:space="preserve"> 6.4.3.5 </t>
  </si>
  <si>
    <t xml:space="preserve"> 6.4.3.6 </t>
  </si>
  <si>
    <t xml:space="preserve"> 9518 </t>
  </si>
  <si>
    <t>Disjuntor termomagnético monopolar 25 A, padrão DIN (linha branca), curva de disparo B, corrente de interrupção 5KA, ref.: Siemens 5 SX1 ou similar.</t>
  </si>
  <si>
    <t xml:space="preserve"> 6.4.3.7 </t>
  </si>
  <si>
    <t xml:space="preserve"> 6.5 </t>
  </si>
  <si>
    <t>TELEFONIA / CFTV</t>
  </si>
  <si>
    <t xml:space="preserve"> 6.5.1 </t>
  </si>
  <si>
    <t xml:space="preserve"> 160811 </t>
  </si>
  <si>
    <t>Fornecimento e instalação de Mini Rack de Parede Padrão 19" - 12 U´s x 570mm</t>
  </si>
  <si>
    <t xml:space="preserve"> 6.5.2 </t>
  </si>
  <si>
    <t xml:space="preserve"> CCRM.02 </t>
  </si>
  <si>
    <t>Fornecimento e instalação de path panel com 24 portas cat.5e</t>
  </si>
  <si>
    <t xml:space="preserve"> 6.5.3 </t>
  </si>
  <si>
    <t xml:space="preserve"> 059502 </t>
  </si>
  <si>
    <t>TOMADA RJ-45 CAT 5E CONJUNTO COM PLACA, SUPORTE E MODULO</t>
  </si>
  <si>
    <t xml:space="preserve"> 6.5.4 </t>
  </si>
  <si>
    <t xml:space="preserve"> 8645 </t>
  </si>
  <si>
    <t>Cabo telefonico CTP-APL-G 50/50P</t>
  </si>
  <si>
    <t xml:space="preserve"> 6.5.5 </t>
  </si>
  <si>
    <t xml:space="preserve"> 070626 </t>
  </si>
  <si>
    <t>CABO UTP-4P, CAT. 6 , 24 AWG</t>
  </si>
  <si>
    <t xml:space="preserve"> 6.5.6 </t>
  </si>
  <si>
    <t xml:space="preserve"> 062524 </t>
  </si>
  <si>
    <t>CAIXA DE PASSAGEM EM ALUMINIO 40X40X20 C/2 TOMADAS 4P-RJ-45</t>
  </si>
  <si>
    <t xml:space="preserve"> 6.5.7 </t>
  </si>
  <si>
    <t xml:space="preserve"> 11.82.07 </t>
  </si>
  <si>
    <t>CABO OPTICO CF0A 4 FIBRAS</t>
  </si>
  <si>
    <t xml:space="preserve"> 6.5.8 </t>
  </si>
  <si>
    <t xml:space="preserve"> 059251 </t>
  </si>
  <si>
    <t>DISTRIBUIDOR INTERNO OPTICO DIO 24 FIBRAS</t>
  </si>
  <si>
    <t xml:space="preserve"> 6.6 </t>
  </si>
  <si>
    <t>AR CONDICIONADO</t>
  </si>
  <si>
    <t xml:space="preserve"> 6.6.1 </t>
  </si>
  <si>
    <t xml:space="preserve"> CSESC.31 </t>
  </si>
  <si>
    <t>INSTALAÇÕES AR CONDICIONADO</t>
  </si>
  <si>
    <t xml:space="preserve"> 7 </t>
  </si>
  <si>
    <t>SERVIÇOS FINAIS</t>
  </si>
  <si>
    <t xml:space="preserve"> 7.1 </t>
  </si>
  <si>
    <t xml:space="preserve"> 210825 </t>
  </si>
  <si>
    <t>DESMOBILIZACAO C/ DESMONTAGEM DE BARRACAO E DEMAIS ELEMENTOS</t>
  </si>
  <si>
    <t xml:space="preserve"> 7.2 </t>
  </si>
  <si>
    <t xml:space="preserve"> 210023 </t>
  </si>
  <si>
    <t>LIMPEZA FINAL DE OBRAS</t>
  </si>
  <si>
    <t xml:space="preserve"> 7.3 </t>
  </si>
  <si>
    <t xml:space="preserve"> PLA-ALU-010 </t>
  </si>
  <si>
    <t>PLACA DE INAUGURAÇÃO EM ALUMÍNIO FUNDIDO 85 X 50 CM</t>
  </si>
  <si>
    <t>cj</t>
  </si>
  <si>
    <t>Total sem BDI</t>
  </si>
  <si>
    <t>Total do BDI</t>
  </si>
  <si>
    <t>Total Geral</t>
  </si>
  <si>
    <t>_______________________________________________________________
RAPHAEL ELOI MOZELLI DE OLIVEIRA
RESPONSÁVEL TÉCNICO
CREA:227907/D</t>
  </si>
  <si>
    <t>_______________________________________________________________
FERNANDO ELOI DE OLIVEIRA
DIRETOR TÉCNICO
CREA:14553/D</t>
  </si>
  <si>
    <t>EXECUÇÃO DE REFORMA NAS LOJAS 1 E 2/3 DO CONSELHO REGIONAL DE MEDICINA DO ESTADO DE MINAS GERAIS (CRM)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</si>
</sst>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5" fillId="16" borderId="0" xfId="0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10" fillId="11" borderId="8" xfId="0" applyFont="1" applyFill="1" applyBorder="1" applyAlignment="1">
      <alignment horizontal="left" vertical="center" wrapText="1"/>
    </xf>
    <xf numFmtId="0" fontId="20" fillId="21" borderId="0" xfId="0" applyFont="1" applyFill="1" applyAlignment="1">
      <alignment horizontal="center" vertical="center" wrapText="1"/>
    </xf>
    <xf numFmtId="0" fontId="16" fillId="17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5" fillId="16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6" borderId="3" xfId="0" applyFont="1" applyFill="1" applyBorder="1" applyAlignment="1">
      <alignment horizontal="center" vertical="center" wrapText="1"/>
    </xf>
    <xf numFmtId="0" fontId="12" fillId="13" borderId="10" xfId="0" applyFont="1" applyFill="1" applyBorder="1" applyAlignment="1">
      <alignment horizontal="center" vertical="center" wrapText="1"/>
    </xf>
    <xf numFmtId="0" fontId="19" fillId="20" borderId="0" xfId="0" applyFont="1" applyFill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1" fillId="12" borderId="9" xfId="0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right" vertical="center" wrapText="1"/>
    </xf>
    <xf numFmtId="0" fontId="7" fillId="8" borderId="5" xfId="0" applyFont="1" applyFill="1" applyBorder="1" applyAlignment="1">
      <alignment horizontal="center" vertical="center" wrapText="1"/>
    </xf>
    <xf numFmtId="4" fontId="13" fillId="14" borderId="11" xfId="0" applyNumberFormat="1" applyFont="1" applyFill="1" applyBorder="1" applyAlignment="1">
      <alignment horizontal="center" vertical="center" wrapText="1"/>
    </xf>
    <xf numFmtId="165" fontId="5" fillId="6" borderId="3" xfId="0" applyNumberFormat="1" applyFont="1" applyFill="1" applyBorder="1" applyAlignment="1">
      <alignment horizontal="center" vertical="center" wrapText="1"/>
    </xf>
    <xf numFmtId="165" fontId="6" fillId="7" borderId="4" xfId="0" applyNumberFormat="1" applyFont="1" applyFill="1" applyBorder="1" applyAlignment="1">
      <alignment horizontal="center" vertical="center" wrapText="1"/>
    </xf>
    <xf numFmtId="165" fontId="13" fillId="14" borderId="11" xfId="0" applyNumberFormat="1" applyFont="1" applyFill="1" applyBorder="1" applyAlignment="1">
      <alignment horizontal="center" vertical="center" wrapText="1"/>
    </xf>
    <xf numFmtId="165" fontId="20" fillId="21" borderId="0" xfId="0" applyNumberFormat="1" applyFont="1" applyFill="1" applyAlignment="1">
      <alignment horizontal="center" vertical="center" wrapText="1"/>
    </xf>
    <xf numFmtId="165" fontId="16" fillId="17" borderId="0" xfId="0" applyNumberFormat="1" applyFont="1" applyFill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8" fillId="9" borderId="6" xfId="0" applyNumberFormat="1" applyFont="1" applyFill="1" applyBorder="1" applyAlignment="1">
      <alignment horizontal="center" vertical="center" wrapText="1"/>
    </xf>
    <xf numFmtId="164" fontId="9" fillId="10" borderId="7" xfId="0" applyNumberFormat="1" applyFont="1" applyFill="1" applyBorder="1" applyAlignment="1">
      <alignment horizontal="center" vertical="center" wrapText="1"/>
    </xf>
    <xf numFmtId="164" fontId="14" fillId="15" borderId="1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7" fillId="18" borderId="0" xfId="0" applyFont="1" applyFill="1" applyAlignment="1">
      <alignment horizontal="right" vertical="top" wrapText="1"/>
    </xf>
    <xf numFmtId="165" fontId="18" fillId="19" borderId="0" xfId="0" applyNumberFormat="1" applyFont="1" applyFill="1" applyAlignment="1">
      <alignment horizontal="right" vertical="top" wrapText="1"/>
    </xf>
    <xf numFmtId="165" fontId="17" fillId="18" borderId="0" xfId="0" applyNumberFormat="1" applyFont="1" applyFill="1" applyAlignment="1">
      <alignment horizontal="right" vertical="top" wrapText="1"/>
    </xf>
    <xf numFmtId="0" fontId="20" fillId="21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28587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 editAs="oneCell">
    <xdr:from>
      <xdr:col>3</xdr:col>
      <xdr:colOff>2476500</xdr:colOff>
      <xdr:row>401</xdr:row>
      <xdr:rowOff>84668</xdr:rowOff>
    </xdr:from>
    <xdr:to>
      <xdr:col>5</xdr:col>
      <xdr:colOff>1</xdr:colOff>
      <xdr:row>403</xdr:row>
      <xdr:rowOff>88961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173C549-B0E3-AD33-52B5-B9019D1BB0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0" y="146102918"/>
          <a:ext cx="2709334" cy="946210"/>
        </a:xfrm>
        <a:prstGeom prst="rect">
          <a:avLst/>
        </a:prstGeom>
      </xdr:spPr>
    </xdr:pic>
    <xdr:clientData/>
  </xdr:twoCellAnchor>
  <xdr:twoCellAnchor editAs="oneCell">
    <xdr:from>
      <xdr:col>3</xdr:col>
      <xdr:colOff>2899832</xdr:colOff>
      <xdr:row>403</xdr:row>
      <xdr:rowOff>687918</xdr:rowOff>
    </xdr:from>
    <xdr:to>
      <xdr:col>4</xdr:col>
      <xdr:colOff>84665</xdr:colOff>
      <xdr:row>405</xdr:row>
      <xdr:rowOff>107625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59B0DE22-227D-D128-C1FC-C18CE0CD2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66832" y="147648085"/>
          <a:ext cx="1756833" cy="107070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6"/>
  <sheetViews>
    <sheetView tabSelected="1" showOutlineSymbols="0" showWhiteSpace="0" view="pageBreakPreview" zoomScale="60" zoomScaleNormal="90" workbookViewId="0">
      <selection activeCell="D1" sqref="D1"/>
    </sheetView>
  </sheetViews>
  <sheetFormatPr defaultRowHeight="14.25" x14ac:dyDescent="0.2"/>
  <cols>
    <col min="1" max="2" width="10" style="14" bestFit="1" customWidth="1"/>
    <col min="3" max="3" width="15" style="14" bestFit="1" customWidth="1"/>
    <col min="4" max="4" width="60" style="8" bestFit="1" customWidth="1"/>
    <col min="5" max="5" width="8" style="8" bestFit="1" customWidth="1"/>
    <col min="6" max="6" width="13" style="14" bestFit="1" customWidth="1"/>
    <col min="7" max="7" width="13" style="14" customWidth="1"/>
    <col min="8" max="8" width="13" style="28" bestFit="1" customWidth="1"/>
    <col min="9" max="9" width="18.375" style="28" customWidth="1"/>
    <col min="10" max="10" width="13" style="14" bestFit="1" customWidth="1"/>
  </cols>
  <sheetData>
    <row r="1" spans="1:10" ht="15" x14ac:dyDescent="0.2">
      <c r="A1" s="9"/>
      <c r="B1" s="9"/>
      <c r="C1" s="9"/>
      <c r="D1" s="1" t="s">
        <v>0</v>
      </c>
      <c r="E1" s="32" t="s">
        <v>1</v>
      </c>
      <c r="F1" s="32"/>
      <c r="G1" s="32" t="s">
        <v>2</v>
      </c>
      <c r="H1" s="32"/>
      <c r="I1" s="32" t="s">
        <v>3</v>
      </c>
      <c r="J1" s="32"/>
    </row>
    <row r="2" spans="1:10" ht="80.099999999999994" customHeight="1" x14ac:dyDescent="0.2">
      <c r="A2" s="10"/>
      <c r="B2" s="10"/>
      <c r="C2" s="10"/>
      <c r="D2" s="2" t="s">
        <v>995</v>
      </c>
      <c r="E2" s="33" t="s">
        <v>4</v>
      </c>
      <c r="F2" s="33"/>
      <c r="G2" s="33" t="s">
        <v>5</v>
      </c>
      <c r="H2" s="33"/>
      <c r="I2" s="33" t="s">
        <v>6</v>
      </c>
      <c r="J2" s="33"/>
    </row>
    <row r="3" spans="1:10" ht="15" x14ac:dyDescent="0.25">
      <c r="A3" s="34" t="s">
        <v>7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ht="30" customHeight="1" x14ac:dyDescent="0.2">
      <c r="A4" s="11" t="s">
        <v>8</v>
      </c>
      <c r="B4" s="15" t="s">
        <v>9</v>
      </c>
      <c r="C4" s="11" t="s">
        <v>10</v>
      </c>
      <c r="D4" s="3" t="s">
        <v>11</v>
      </c>
      <c r="E4" s="18" t="s">
        <v>12</v>
      </c>
      <c r="F4" s="15" t="s">
        <v>13</v>
      </c>
      <c r="G4" s="15" t="s">
        <v>14</v>
      </c>
      <c r="H4" s="23" t="s">
        <v>15</v>
      </c>
      <c r="I4" s="23" t="s">
        <v>16</v>
      </c>
      <c r="J4" s="15" t="s">
        <v>17</v>
      </c>
    </row>
    <row r="5" spans="1:10" ht="24" customHeight="1" x14ac:dyDescent="0.2">
      <c r="A5" s="12" t="s">
        <v>18</v>
      </c>
      <c r="B5" s="12"/>
      <c r="C5" s="12"/>
      <c r="D5" s="4" t="s">
        <v>19</v>
      </c>
      <c r="E5" s="4"/>
      <c r="F5" s="21"/>
      <c r="G5" s="12"/>
      <c r="H5" s="24"/>
      <c r="I5" s="29">
        <v>66438.399999999994</v>
      </c>
      <c r="J5" s="30">
        <f t="shared" ref="J5:J68" si="0">I5 / 2181265.44</f>
        <v>3.0458649727655336E-2</v>
      </c>
    </row>
    <row r="6" spans="1:10" ht="24" customHeight="1" x14ac:dyDescent="0.2">
      <c r="A6" s="13" t="s">
        <v>20</v>
      </c>
      <c r="B6" s="16" t="s">
        <v>21</v>
      </c>
      <c r="C6" s="13" t="s">
        <v>22</v>
      </c>
      <c r="D6" s="5" t="s">
        <v>23</v>
      </c>
      <c r="E6" s="19" t="s">
        <v>24</v>
      </c>
      <c r="F6" s="16">
        <v>320</v>
      </c>
      <c r="G6" s="22">
        <v>87.35</v>
      </c>
      <c r="H6" s="25">
        <f>TRUNC(G6 * (1 + 35.25 / 100), 2)</f>
        <v>118.14</v>
      </c>
      <c r="I6" s="25">
        <f>TRUNC(F6 * H6, 2)</f>
        <v>37804.800000000003</v>
      </c>
      <c r="J6" s="31">
        <f t="shared" si="0"/>
        <v>1.7331590785209527E-2</v>
      </c>
    </row>
    <row r="7" spans="1:10" ht="24" customHeight="1" x14ac:dyDescent="0.2">
      <c r="A7" s="13" t="s">
        <v>25</v>
      </c>
      <c r="B7" s="16" t="s">
        <v>26</v>
      </c>
      <c r="C7" s="13" t="s">
        <v>22</v>
      </c>
      <c r="D7" s="5" t="s">
        <v>27</v>
      </c>
      <c r="E7" s="19" t="s">
        <v>24</v>
      </c>
      <c r="F7" s="16">
        <v>640</v>
      </c>
      <c r="G7" s="22">
        <v>33.08</v>
      </c>
      <c r="H7" s="25">
        <f>TRUNC(G7 * (1 + 35.25 / 100), 2)</f>
        <v>44.74</v>
      </c>
      <c r="I7" s="25">
        <f>TRUNC(F7 * H7, 2)</f>
        <v>28633.599999999999</v>
      </c>
      <c r="J7" s="31">
        <f t="shared" si="0"/>
        <v>1.3127058942445813E-2</v>
      </c>
    </row>
    <row r="8" spans="1:10" ht="24" customHeight="1" x14ac:dyDescent="0.2">
      <c r="A8" s="12" t="s">
        <v>28</v>
      </c>
      <c r="B8" s="12"/>
      <c r="C8" s="12"/>
      <c r="D8" s="4" t="s">
        <v>29</v>
      </c>
      <c r="E8" s="4"/>
      <c r="F8" s="21"/>
      <c r="G8" s="12"/>
      <c r="H8" s="24"/>
      <c r="I8" s="29">
        <v>29742.959999999999</v>
      </c>
      <c r="J8" s="30">
        <f t="shared" si="0"/>
        <v>1.3635644454166018E-2</v>
      </c>
    </row>
    <row r="9" spans="1:10" ht="72" customHeight="1" x14ac:dyDescent="0.2">
      <c r="A9" s="13" t="s">
        <v>30</v>
      </c>
      <c r="B9" s="16" t="s">
        <v>31</v>
      </c>
      <c r="C9" s="13" t="s">
        <v>32</v>
      </c>
      <c r="D9" s="5" t="s">
        <v>33</v>
      </c>
      <c r="E9" s="19" t="s">
        <v>34</v>
      </c>
      <c r="F9" s="16">
        <v>1</v>
      </c>
      <c r="G9" s="22">
        <v>1225.53</v>
      </c>
      <c r="H9" s="25">
        <f t="shared" ref="H9:H14" si="1">TRUNC(G9 * (1 + 35.25 / 100), 2)</f>
        <v>1657.52</v>
      </c>
      <c r="I9" s="25">
        <f t="shared" ref="I9:I14" si="2">TRUNC(F9 * H9, 2)</f>
        <v>1657.52</v>
      </c>
      <c r="J9" s="31">
        <f t="shared" si="0"/>
        <v>7.598891769907655E-4</v>
      </c>
    </row>
    <row r="10" spans="1:10" ht="24" customHeight="1" x14ac:dyDescent="0.2">
      <c r="A10" s="13" t="s">
        <v>35</v>
      </c>
      <c r="B10" s="16" t="s">
        <v>36</v>
      </c>
      <c r="C10" s="13" t="s">
        <v>32</v>
      </c>
      <c r="D10" s="5" t="s">
        <v>37</v>
      </c>
      <c r="E10" s="19" t="s">
        <v>34</v>
      </c>
      <c r="F10" s="16">
        <v>1</v>
      </c>
      <c r="G10" s="22">
        <v>625.14</v>
      </c>
      <c r="H10" s="25">
        <f t="shared" si="1"/>
        <v>845.5</v>
      </c>
      <c r="I10" s="25">
        <f t="shared" si="2"/>
        <v>845.5</v>
      </c>
      <c r="J10" s="31">
        <f t="shared" si="0"/>
        <v>3.8761903273908745E-4</v>
      </c>
    </row>
    <row r="11" spans="1:10" ht="48" customHeight="1" x14ac:dyDescent="0.2">
      <c r="A11" s="13" t="s">
        <v>38</v>
      </c>
      <c r="B11" s="16" t="s">
        <v>39</v>
      </c>
      <c r="C11" s="13" t="s">
        <v>32</v>
      </c>
      <c r="D11" s="5" t="s">
        <v>40</v>
      </c>
      <c r="E11" s="19" t="s">
        <v>41</v>
      </c>
      <c r="F11" s="16">
        <v>1</v>
      </c>
      <c r="G11" s="22">
        <v>348.57</v>
      </c>
      <c r="H11" s="25">
        <f t="shared" si="1"/>
        <v>471.44</v>
      </c>
      <c r="I11" s="25">
        <f t="shared" si="2"/>
        <v>471.44</v>
      </c>
      <c r="J11" s="31">
        <f t="shared" si="0"/>
        <v>2.1613142140096438E-4</v>
      </c>
    </row>
    <row r="12" spans="1:10" ht="36" customHeight="1" x14ac:dyDescent="0.2">
      <c r="A12" s="13" t="s">
        <v>42</v>
      </c>
      <c r="B12" s="16" t="s">
        <v>43</v>
      </c>
      <c r="C12" s="13" t="s">
        <v>32</v>
      </c>
      <c r="D12" s="5" t="s">
        <v>44</v>
      </c>
      <c r="E12" s="19" t="s">
        <v>45</v>
      </c>
      <c r="F12" s="16">
        <v>14.64</v>
      </c>
      <c r="G12" s="22">
        <v>492.97</v>
      </c>
      <c r="H12" s="25">
        <f t="shared" si="1"/>
        <v>666.74</v>
      </c>
      <c r="I12" s="25">
        <f t="shared" si="2"/>
        <v>9761.07</v>
      </c>
      <c r="J12" s="31">
        <f t="shared" si="0"/>
        <v>4.4749574357167646E-3</v>
      </c>
    </row>
    <row r="13" spans="1:10" ht="24" customHeight="1" x14ac:dyDescent="0.2">
      <c r="A13" s="13" t="s">
        <v>46</v>
      </c>
      <c r="B13" s="16" t="s">
        <v>47</v>
      </c>
      <c r="C13" s="13" t="s">
        <v>22</v>
      </c>
      <c r="D13" s="5" t="s">
        <v>48</v>
      </c>
      <c r="E13" s="19" t="s">
        <v>45</v>
      </c>
      <c r="F13" s="16">
        <v>33</v>
      </c>
      <c r="G13" s="22">
        <v>200.2</v>
      </c>
      <c r="H13" s="25">
        <f t="shared" si="1"/>
        <v>270.77</v>
      </c>
      <c r="I13" s="25">
        <f t="shared" si="2"/>
        <v>8935.41</v>
      </c>
      <c r="J13" s="31">
        <f t="shared" si="0"/>
        <v>4.0964340405998459E-3</v>
      </c>
    </row>
    <row r="14" spans="1:10" ht="24" customHeight="1" x14ac:dyDescent="0.2">
      <c r="A14" s="13" t="s">
        <v>49</v>
      </c>
      <c r="B14" s="16" t="s">
        <v>50</v>
      </c>
      <c r="C14" s="13" t="s">
        <v>51</v>
      </c>
      <c r="D14" s="5" t="s">
        <v>52</v>
      </c>
      <c r="E14" s="19" t="s">
        <v>45</v>
      </c>
      <c r="F14" s="16">
        <v>395.3</v>
      </c>
      <c r="G14" s="22">
        <v>15.1</v>
      </c>
      <c r="H14" s="25">
        <f t="shared" si="1"/>
        <v>20.420000000000002</v>
      </c>
      <c r="I14" s="25">
        <f t="shared" si="2"/>
        <v>8072.02</v>
      </c>
      <c r="J14" s="31">
        <f t="shared" si="0"/>
        <v>3.7006133467185915E-3</v>
      </c>
    </row>
    <row r="15" spans="1:10" ht="24" customHeight="1" x14ac:dyDescent="0.2">
      <c r="A15" s="12" t="s">
        <v>53</v>
      </c>
      <c r="B15" s="12"/>
      <c r="C15" s="12"/>
      <c r="D15" s="4" t="s">
        <v>54</v>
      </c>
      <c r="E15" s="4"/>
      <c r="F15" s="21"/>
      <c r="G15" s="12"/>
      <c r="H15" s="24"/>
      <c r="I15" s="29">
        <v>958533.66</v>
      </c>
      <c r="J15" s="30">
        <f t="shared" si="0"/>
        <v>0.43943925504087206</v>
      </c>
    </row>
    <row r="16" spans="1:10" ht="24" customHeight="1" x14ac:dyDescent="0.2">
      <c r="A16" s="12" t="s">
        <v>55</v>
      </c>
      <c r="B16" s="12"/>
      <c r="C16" s="12"/>
      <c r="D16" s="4" t="s">
        <v>56</v>
      </c>
      <c r="E16" s="4"/>
      <c r="F16" s="21"/>
      <c r="G16" s="12"/>
      <c r="H16" s="24"/>
      <c r="I16" s="29">
        <v>20735.79</v>
      </c>
      <c r="J16" s="30">
        <f t="shared" si="0"/>
        <v>9.5063120791021201E-3</v>
      </c>
    </row>
    <row r="17" spans="1:10" ht="24" customHeight="1" x14ac:dyDescent="0.2">
      <c r="A17" s="13" t="s">
        <v>57</v>
      </c>
      <c r="B17" s="16" t="s">
        <v>58</v>
      </c>
      <c r="C17" s="13" t="s">
        <v>32</v>
      </c>
      <c r="D17" s="5" t="s">
        <v>59</v>
      </c>
      <c r="E17" s="19" t="s">
        <v>45</v>
      </c>
      <c r="F17" s="16">
        <v>285.95999999999998</v>
      </c>
      <c r="G17" s="22">
        <v>14.16</v>
      </c>
      <c r="H17" s="25">
        <f>TRUNC(G17 * (1 + 35.25 / 100), 2)</f>
        <v>19.149999999999999</v>
      </c>
      <c r="I17" s="25">
        <f>TRUNC(F17 * H17, 2)</f>
        <v>5476.13</v>
      </c>
      <c r="J17" s="31">
        <f t="shared" si="0"/>
        <v>2.5105289340668232E-3</v>
      </c>
    </row>
    <row r="18" spans="1:10" ht="24" customHeight="1" x14ac:dyDescent="0.2">
      <c r="A18" s="13" t="s">
        <v>60</v>
      </c>
      <c r="B18" s="16" t="s">
        <v>61</v>
      </c>
      <c r="C18" s="13" t="s">
        <v>22</v>
      </c>
      <c r="D18" s="5" t="s">
        <v>62</v>
      </c>
      <c r="E18" s="19" t="s">
        <v>63</v>
      </c>
      <c r="F18" s="16">
        <v>40.869999999999997</v>
      </c>
      <c r="G18" s="22">
        <v>80.3</v>
      </c>
      <c r="H18" s="25">
        <f>TRUNC(G18 * (1 + 35.25 / 100), 2)</f>
        <v>108.6</v>
      </c>
      <c r="I18" s="25">
        <f>TRUNC(F18 * H18, 2)</f>
        <v>4438.4799999999996</v>
      </c>
      <c r="J18" s="31">
        <f t="shared" si="0"/>
        <v>2.0348188343368239E-3</v>
      </c>
    </row>
    <row r="19" spans="1:10" ht="36" customHeight="1" x14ac:dyDescent="0.2">
      <c r="A19" s="13" t="s">
        <v>64</v>
      </c>
      <c r="B19" s="16" t="s">
        <v>65</v>
      </c>
      <c r="C19" s="13" t="s">
        <v>32</v>
      </c>
      <c r="D19" s="5" t="s">
        <v>66</v>
      </c>
      <c r="E19" s="19" t="s">
        <v>45</v>
      </c>
      <c r="F19" s="16">
        <v>126.01</v>
      </c>
      <c r="G19" s="22">
        <v>14.81</v>
      </c>
      <c r="H19" s="25">
        <f>TRUNC(G19 * (1 + 35.25 / 100), 2)</f>
        <v>20.03</v>
      </c>
      <c r="I19" s="25">
        <f>TRUNC(F19 * H19, 2)</f>
        <v>2523.98</v>
      </c>
      <c r="J19" s="31">
        <f t="shared" si="0"/>
        <v>1.1571173107661763E-3</v>
      </c>
    </row>
    <row r="20" spans="1:10" ht="24" customHeight="1" x14ac:dyDescent="0.2">
      <c r="A20" s="13" t="s">
        <v>67</v>
      </c>
      <c r="B20" s="16" t="s">
        <v>68</v>
      </c>
      <c r="C20" s="13" t="s">
        <v>51</v>
      </c>
      <c r="D20" s="5" t="s">
        <v>69</v>
      </c>
      <c r="E20" s="19" t="s">
        <v>45</v>
      </c>
      <c r="F20" s="16">
        <v>29.43</v>
      </c>
      <c r="G20" s="22">
        <v>53.74</v>
      </c>
      <c r="H20" s="25">
        <f>TRUNC(G20 * (1 + 35.25 / 100), 2)</f>
        <v>72.680000000000007</v>
      </c>
      <c r="I20" s="25">
        <f>TRUNC(F20 * H20, 2)</f>
        <v>2138.9699999999998</v>
      </c>
      <c r="J20" s="31">
        <f t="shared" si="0"/>
        <v>9.806096776557372E-4</v>
      </c>
    </row>
    <row r="21" spans="1:10" ht="24" customHeight="1" x14ac:dyDescent="0.2">
      <c r="A21" s="13" t="s">
        <v>70</v>
      </c>
      <c r="B21" s="16" t="s">
        <v>71</v>
      </c>
      <c r="C21" s="13" t="s">
        <v>32</v>
      </c>
      <c r="D21" s="5" t="s">
        <v>72</v>
      </c>
      <c r="E21" s="19" t="s">
        <v>63</v>
      </c>
      <c r="F21" s="16">
        <v>110.68</v>
      </c>
      <c r="G21" s="22">
        <v>41.14</v>
      </c>
      <c r="H21" s="25">
        <f>TRUNC(G21 * (1 + 35.25 / 100), 2)</f>
        <v>55.64</v>
      </c>
      <c r="I21" s="25">
        <f>TRUNC(F21 * H21, 2)</f>
        <v>6158.23</v>
      </c>
      <c r="J21" s="31">
        <f t="shared" si="0"/>
        <v>2.8232373222765589E-3</v>
      </c>
    </row>
    <row r="22" spans="1:10" ht="24" customHeight="1" x14ac:dyDescent="0.2">
      <c r="A22" s="12" t="s">
        <v>73</v>
      </c>
      <c r="B22" s="12"/>
      <c r="C22" s="12"/>
      <c r="D22" s="4" t="s">
        <v>74</v>
      </c>
      <c r="E22" s="4"/>
      <c r="F22" s="21"/>
      <c r="G22" s="12"/>
      <c r="H22" s="24"/>
      <c r="I22" s="29">
        <v>267840.45</v>
      </c>
      <c r="J22" s="30">
        <f t="shared" si="0"/>
        <v>0.12279131420153983</v>
      </c>
    </row>
    <row r="23" spans="1:10" ht="24" customHeight="1" x14ac:dyDescent="0.2">
      <c r="A23" s="12" t="s">
        <v>75</v>
      </c>
      <c r="B23" s="12"/>
      <c r="C23" s="12"/>
      <c r="D23" s="4" t="s">
        <v>76</v>
      </c>
      <c r="E23" s="4"/>
      <c r="F23" s="21"/>
      <c r="G23" s="12"/>
      <c r="H23" s="24"/>
      <c r="I23" s="29">
        <v>110240.64</v>
      </c>
      <c r="J23" s="30">
        <f t="shared" si="0"/>
        <v>5.0539763743746843E-2</v>
      </c>
    </row>
    <row r="24" spans="1:10" ht="24" customHeight="1" x14ac:dyDescent="0.2">
      <c r="A24" s="12" t="s">
        <v>77</v>
      </c>
      <c r="B24" s="12"/>
      <c r="C24" s="12"/>
      <c r="D24" s="4" t="s">
        <v>78</v>
      </c>
      <c r="E24" s="4"/>
      <c r="F24" s="21"/>
      <c r="G24" s="12"/>
      <c r="H24" s="24"/>
      <c r="I24" s="29">
        <v>2195.4899999999998</v>
      </c>
      <c r="J24" s="30">
        <f t="shared" si="0"/>
        <v>1.0065212420914715E-3</v>
      </c>
    </row>
    <row r="25" spans="1:10" ht="24" customHeight="1" x14ac:dyDescent="0.2">
      <c r="A25" s="13" t="s">
        <v>79</v>
      </c>
      <c r="B25" s="16" t="s">
        <v>80</v>
      </c>
      <c r="C25" s="13" t="s">
        <v>32</v>
      </c>
      <c r="D25" s="5" t="s">
        <v>81</v>
      </c>
      <c r="E25" s="19" t="s">
        <v>45</v>
      </c>
      <c r="F25" s="16">
        <v>54.25</v>
      </c>
      <c r="G25" s="22">
        <v>17.73</v>
      </c>
      <c r="H25" s="25">
        <f>TRUNC(G25 * (1 + 35.25 / 100), 2)</f>
        <v>23.97</v>
      </c>
      <c r="I25" s="25">
        <f>TRUNC(F25 * H25, 2)</f>
        <v>1300.3699999999999</v>
      </c>
      <c r="J25" s="31">
        <f t="shared" si="0"/>
        <v>5.9615394630742411E-4</v>
      </c>
    </row>
    <row r="26" spans="1:10" ht="24" customHeight="1" x14ac:dyDescent="0.2">
      <c r="A26" s="13" t="s">
        <v>82</v>
      </c>
      <c r="B26" s="16" t="s">
        <v>83</v>
      </c>
      <c r="C26" s="13" t="s">
        <v>22</v>
      </c>
      <c r="D26" s="5" t="s">
        <v>84</v>
      </c>
      <c r="E26" s="19" t="s">
        <v>45</v>
      </c>
      <c r="F26" s="16">
        <v>54.25</v>
      </c>
      <c r="G26" s="22">
        <v>12.2</v>
      </c>
      <c r="H26" s="25">
        <f>TRUNC(G26 * (1 + 35.25 / 100), 2)</f>
        <v>16.5</v>
      </c>
      <c r="I26" s="25">
        <f>TRUNC(F26 * H26, 2)</f>
        <v>895.12</v>
      </c>
      <c r="J26" s="31">
        <f t="shared" si="0"/>
        <v>4.1036729578404729E-4</v>
      </c>
    </row>
    <row r="27" spans="1:10" ht="24" customHeight="1" x14ac:dyDescent="0.2">
      <c r="A27" s="12" t="s">
        <v>85</v>
      </c>
      <c r="B27" s="12"/>
      <c r="C27" s="12"/>
      <c r="D27" s="4" t="s">
        <v>86</v>
      </c>
      <c r="E27" s="4"/>
      <c r="F27" s="21"/>
      <c r="G27" s="12"/>
      <c r="H27" s="24"/>
      <c r="I27" s="29">
        <v>108045.15</v>
      </c>
      <c r="J27" s="30">
        <f t="shared" si="0"/>
        <v>4.9533242501655368E-2</v>
      </c>
    </row>
    <row r="28" spans="1:10" ht="60" customHeight="1" x14ac:dyDescent="0.2">
      <c r="A28" s="13" t="s">
        <v>87</v>
      </c>
      <c r="B28" s="16" t="s">
        <v>88</v>
      </c>
      <c r="C28" s="13" t="s">
        <v>89</v>
      </c>
      <c r="D28" s="5" t="s">
        <v>90</v>
      </c>
      <c r="E28" s="19" t="s">
        <v>91</v>
      </c>
      <c r="F28" s="16">
        <v>4321.3</v>
      </c>
      <c r="G28" s="22">
        <v>17.5</v>
      </c>
      <c r="H28" s="25">
        <f>TRUNC(G28 * (1 + 35.25 / 100), 2)</f>
        <v>23.66</v>
      </c>
      <c r="I28" s="25">
        <f>TRUNC(F28 * H28, 2)</f>
        <v>102241.95</v>
      </c>
      <c r="J28" s="31">
        <f t="shared" si="0"/>
        <v>4.687276849717107E-2</v>
      </c>
    </row>
    <row r="29" spans="1:10" ht="24" customHeight="1" x14ac:dyDescent="0.2">
      <c r="A29" s="13" t="s">
        <v>92</v>
      </c>
      <c r="B29" s="16" t="s">
        <v>93</v>
      </c>
      <c r="C29" s="13" t="s">
        <v>89</v>
      </c>
      <c r="D29" s="5" t="s">
        <v>94</v>
      </c>
      <c r="E29" s="19" t="s">
        <v>95</v>
      </c>
      <c r="F29" s="16">
        <v>104</v>
      </c>
      <c r="G29" s="22">
        <v>41.26</v>
      </c>
      <c r="H29" s="25">
        <f>TRUNC(G29 * (1 + 35.25 / 100), 2)</f>
        <v>55.8</v>
      </c>
      <c r="I29" s="25">
        <f>TRUNC(F29 * H29, 2)</f>
        <v>5803.2</v>
      </c>
      <c r="J29" s="31">
        <f t="shared" si="0"/>
        <v>2.6604740044842961E-3</v>
      </c>
    </row>
    <row r="30" spans="1:10" ht="24" customHeight="1" x14ac:dyDescent="0.2">
      <c r="A30" s="12" t="s">
        <v>96</v>
      </c>
      <c r="B30" s="12"/>
      <c r="C30" s="12"/>
      <c r="D30" s="4" t="s">
        <v>97</v>
      </c>
      <c r="E30" s="4"/>
      <c r="F30" s="21"/>
      <c r="G30" s="12"/>
      <c r="H30" s="24"/>
      <c r="I30" s="29">
        <v>143669.39000000001</v>
      </c>
      <c r="J30" s="30">
        <f t="shared" si="0"/>
        <v>6.5865156695463903E-2</v>
      </c>
    </row>
    <row r="31" spans="1:10" ht="48" customHeight="1" x14ac:dyDescent="0.2">
      <c r="A31" s="13" t="s">
        <v>98</v>
      </c>
      <c r="B31" s="16" t="s">
        <v>99</v>
      </c>
      <c r="C31" s="13" t="s">
        <v>22</v>
      </c>
      <c r="D31" s="5" t="s">
        <v>100</v>
      </c>
      <c r="E31" s="19" t="s">
        <v>91</v>
      </c>
      <c r="F31" s="16">
        <v>3128</v>
      </c>
      <c r="G31" s="22">
        <v>13.95</v>
      </c>
      <c r="H31" s="25">
        <f>TRUNC(G31 * (1 + 35.25 / 100), 2)</f>
        <v>18.86</v>
      </c>
      <c r="I31" s="25">
        <f>TRUNC(F31 * H31, 2)</f>
        <v>58994.080000000002</v>
      </c>
      <c r="J31" s="31">
        <f t="shared" si="0"/>
        <v>2.7045805117601827E-2</v>
      </c>
    </row>
    <row r="32" spans="1:10" ht="24" customHeight="1" x14ac:dyDescent="0.2">
      <c r="A32" s="13" t="s">
        <v>101</v>
      </c>
      <c r="B32" s="16" t="s">
        <v>102</v>
      </c>
      <c r="C32" s="13" t="s">
        <v>51</v>
      </c>
      <c r="D32" s="5" t="s">
        <v>103</v>
      </c>
      <c r="E32" s="19" t="s">
        <v>45</v>
      </c>
      <c r="F32" s="16">
        <v>226.45</v>
      </c>
      <c r="G32" s="22">
        <v>108.34</v>
      </c>
      <c r="H32" s="25">
        <f>TRUNC(G32 * (1 + 35.25 / 100), 2)</f>
        <v>146.52000000000001</v>
      </c>
      <c r="I32" s="25">
        <f>TRUNC(F32 * H32, 2)</f>
        <v>33179.449999999997</v>
      </c>
      <c r="J32" s="31">
        <f t="shared" si="0"/>
        <v>1.5211101497119945E-2</v>
      </c>
    </row>
    <row r="33" spans="1:10" ht="36" customHeight="1" x14ac:dyDescent="0.2">
      <c r="A33" s="13" t="s">
        <v>104</v>
      </c>
      <c r="B33" s="16" t="s">
        <v>105</v>
      </c>
      <c r="C33" s="13" t="s">
        <v>89</v>
      </c>
      <c r="D33" s="5" t="s">
        <v>106</v>
      </c>
      <c r="E33" s="19" t="s">
        <v>63</v>
      </c>
      <c r="F33" s="16">
        <v>33.97</v>
      </c>
      <c r="G33" s="22">
        <v>650.35</v>
      </c>
      <c r="H33" s="25">
        <f>TRUNC(G33 * (1 + 35.25 / 100), 2)</f>
        <v>879.59</v>
      </c>
      <c r="I33" s="25">
        <f>TRUNC(F33 * H33, 2)</f>
        <v>29879.67</v>
      </c>
      <c r="J33" s="31">
        <f t="shared" si="0"/>
        <v>1.3698319082156274E-2</v>
      </c>
    </row>
    <row r="34" spans="1:10" ht="24" customHeight="1" x14ac:dyDescent="0.2">
      <c r="A34" s="13" t="s">
        <v>107</v>
      </c>
      <c r="B34" s="16" t="s">
        <v>108</v>
      </c>
      <c r="C34" s="13" t="s">
        <v>51</v>
      </c>
      <c r="D34" s="5" t="s">
        <v>109</v>
      </c>
      <c r="E34" s="19" t="s">
        <v>110</v>
      </c>
      <c r="F34" s="16">
        <v>1660.23</v>
      </c>
      <c r="G34" s="22">
        <v>9.6300000000000008</v>
      </c>
      <c r="H34" s="25">
        <f>TRUNC(G34 * (1 + 35.25 / 100), 2)</f>
        <v>13.02</v>
      </c>
      <c r="I34" s="25">
        <f>TRUNC(F34 * H34, 2)</f>
        <v>21616.19</v>
      </c>
      <c r="J34" s="31">
        <f t="shared" si="0"/>
        <v>9.9099309985858485E-3</v>
      </c>
    </row>
    <row r="35" spans="1:10" ht="24" customHeight="1" x14ac:dyDescent="0.2">
      <c r="A35" s="12" t="s">
        <v>111</v>
      </c>
      <c r="B35" s="12"/>
      <c r="C35" s="12"/>
      <c r="D35" s="4" t="s">
        <v>112</v>
      </c>
      <c r="E35" s="4"/>
      <c r="F35" s="21"/>
      <c r="G35" s="12"/>
      <c r="H35" s="24"/>
      <c r="I35" s="29">
        <v>707</v>
      </c>
      <c r="J35" s="30">
        <f t="shared" si="0"/>
        <v>3.2412378018513877E-4</v>
      </c>
    </row>
    <row r="36" spans="1:10" ht="24" customHeight="1" x14ac:dyDescent="0.2">
      <c r="A36" s="13" t="s">
        <v>113</v>
      </c>
      <c r="B36" s="16" t="s">
        <v>80</v>
      </c>
      <c r="C36" s="13" t="s">
        <v>32</v>
      </c>
      <c r="D36" s="5" t="s">
        <v>81</v>
      </c>
      <c r="E36" s="19" t="s">
        <v>45</v>
      </c>
      <c r="F36" s="16">
        <v>17.47</v>
      </c>
      <c r="G36" s="22">
        <v>17.73</v>
      </c>
      <c r="H36" s="25">
        <f>TRUNC(G36 * (1 + 35.25 / 100), 2)</f>
        <v>23.97</v>
      </c>
      <c r="I36" s="25">
        <f>TRUNC(F36 * H36, 2)</f>
        <v>418.75</v>
      </c>
      <c r="J36" s="31">
        <f t="shared" si="0"/>
        <v>1.9197571846184846E-4</v>
      </c>
    </row>
    <row r="37" spans="1:10" ht="24" customHeight="1" x14ac:dyDescent="0.2">
      <c r="A37" s="13" t="s">
        <v>114</v>
      </c>
      <c r="B37" s="16" t="s">
        <v>83</v>
      </c>
      <c r="C37" s="13" t="s">
        <v>22</v>
      </c>
      <c r="D37" s="5" t="s">
        <v>84</v>
      </c>
      <c r="E37" s="19" t="s">
        <v>45</v>
      </c>
      <c r="F37" s="16">
        <v>17.47</v>
      </c>
      <c r="G37" s="22">
        <v>12.2</v>
      </c>
      <c r="H37" s="25">
        <f>TRUNC(G37 * (1 + 35.25 / 100), 2)</f>
        <v>16.5</v>
      </c>
      <c r="I37" s="25">
        <f>TRUNC(F37 * H37, 2)</f>
        <v>288.25</v>
      </c>
      <c r="J37" s="31">
        <f t="shared" si="0"/>
        <v>1.3214806172329031E-4</v>
      </c>
    </row>
    <row r="38" spans="1:10" ht="24" customHeight="1" x14ac:dyDescent="0.2">
      <c r="A38" s="12" t="s">
        <v>115</v>
      </c>
      <c r="B38" s="12"/>
      <c r="C38" s="12"/>
      <c r="D38" s="4" t="s">
        <v>116</v>
      </c>
      <c r="E38" s="4"/>
      <c r="F38" s="21"/>
      <c r="G38" s="12"/>
      <c r="H38" s="24"/>
      <c r="I38" s="29">
        <v>13223.42</v>
      </c>
      <c r="J38" s="30">
        <f t="shared" si="0"/>
        <v>6.0622699821439429E-3</v>
      </c>
    </row>
    <row r="39" spans="1:10" ht="48" customHeight="1" x14ac:dyDescent="0.2">
      <c r="A39" s="13" t="s">
        <v>117</v>
      </c>
      <c r="B39" s="16" t="s">
        <v>118</v>
      </c>
      <c r="C39" s="13" t="s">
        <v>22</v>
      </c>
      <c r="D39" s="5" t="s">
        <v>119</v>
      </c>
      <c r="E39" s="19" t="s">
        <v>91</v>
      </c>
      <c r="F39" s="16">
        <v>305</v>
      </c>
      <c r="G39" s="22">
        <v>12.72</v>
      </c>
      <c r="H39" s="25">
        <f>TRUNC(G39 * (1 + 35.25 / 100), 2)</f>
        <v>17.2</v>
      </c>
      <c r="I39" s="25">
        <f>TRUNC(F39 * H39, 2)</f>
        <v>5246</v>
      </c>
      <c r="J39" s="31">
        <f t="shared" si="0"/>
        <v>2.4050259559423451E-3</v>
      </c>
    </row>
    <row r="40" spans="1:10" ht="24" customHeight="1" x14ac:dyDescent="0.2">
      <c r="A40" s="13" t="s">
        <v>120</v>
      </c>
      <c r="B40" s="16" t="s">
        <v>102</v>
      </c>
      <c r="C40" s="13" t="s">
        <v>51</v>
      </c>
      <c r="D40" s="5" t="s">
        <v>103</v>
      </c>
      <c r="E40" s="19" t="s">
        <v>45</v>
      </c>
      <c r="F40" s="16">
        <v>29</v>
      </c>
      <c r="G40" s="22">
        <v>108.34</v>
      </c>
      <c r="H40" s="25">
        <f>TRUNC(G40 * (1 + 35.25 / 100), 2)</f>
        <v>146.52000000000001</v>
      </c>
      <c r="I40" s="25">
        <f>TRUNC(F40 * H40, 2)</f>
        <v>4249.08</v>
      </c>
      <c r="J40" s="31">
        <f t="shared" si="0"/>
        <v>1.9479885034074532E-3</v>
      </c>
    </row>
    <row r="41" spans="1:10" ht="36" customHeight="1" x14ac:dyDescent="0.2">
      <c r="A41" s="13" t="s">
        <v>121</v>
      </c>
      <c r="B41" s="16" t="s">
        <v>105</v>
      </c>
      <c r="C41" s="13" t="s">
        <v>89</v>
      </c>
      <c r="D41" s="5" t="s">
        <v>106</v>
      </c>
      <c r="E41" s="19" t="s">
        <v>63</v>
      </c>
      <c r="F41" s="16">
        <v>4.01</v>
      </c>
      <c r="G41" s="22">
        <v>650.35</v>
      </c>
      <c r="H41" s="25">
        <f>TRUNC(G41 * (1 + 35.25 / 100), 2)</f>
        <v>879.59</v>
      </c>
      <c r="I41" s="25">
        <f>TRUNC(F41 * H41, 2)</f>
        <v>3527.15</v>
      </c>
      <c r="J41" s="31">
        <f t="shared" si="0"/>
        <v>1.6170200725318419E-3</v>
      </c>
    </row>
    <row r="42" spans="1:10" ht="24" customHeight="1" x14ac:dyDescent="0.2">
      <c r="A42" s="13" t="s">
        <v>122</v>
      </c>
      <c r="B42" s="16" t="s">
        <v>123</v>
      </c>
      <c r="C42" s="13" t="s">
        <v>51</v>
      </c>
      <c r="D42" s="5" t="s">
        <v>124</v>
      </c>
      <c r="E42" s="19" t="s">
        <v>45</v>
      </c>
      <c r="F42" s="16">
        <v>0.5</v>
      </c>
      <c r="G42" s="22">
        <v>297.52</v>
      </c>
      <c r="H42" s="25">
        <f>TRUNC(G42 * (1 + 35.25 / 100), 2)</f>
        <v>402.39</v>
      </c>
      <c r="I42" s="25">
        <f>TRUNC(F42 * H42, 2)</f>
        <v>201.19</v>
      </c>
      <c r="J42" s="31">
        <f t="shared" si="0"/>
        <v>9.2235450262302785E-5</v>
      </c>
    </row>
    <row r="43" spans="1:10" ht="24" customHeight="1" x14ac:dyDescent="0.2">
      <c r="A43" s="12" t="s">
        <v>125</v>
      </c>
      <c r="B43" s="12"/>
      <c r="C43" s="12"/>
      <c r="D43" s="4" t="s">
        <v>126</v>
      </c>
      <c r="E43" s="4"/>
      <c r="F43" s="21"/>
      <c r="G43" s="12"/>
      <c r="H43" s="24"/>
      <c r="I43" s="29">
        <v>85857.51</v>
      </c>
      <c r="J43" s="30">
        <f t="shared" si="0"/>
        <v>3.9361330549481405E-2</v>
      </c>
    </row>
    <row r="44" spans="1:10" ht="24" customHeight="1" x14ac:dyDescent="0.2">
      <c r="A44" s="12" t="s">
        <v>127</v>
      </c>
      <c r="B44" s="12"/>
      <c r="C44" s="12"/>
      <c r="D44" s="4" t="s">
        <v>128</v>
      </c>
      <c r="E44" s="4"/>
      <c r="F44" s="21"/>
      <c r="G44" s="12"/>
      <c r="H44" s="24"/>
      <c r="I44" s="29">
        <v>81251.67</v>
      </c>
      <c r="J44" s="30">
        <f t="shared" si="0"/>
        <v>3.7249785610686613E-2</v>
      </c>
    </row>
    <row r="45" spans="1:10" ht="24" customHeight="1" x14ac:dyDescent="0.2">
      <c r="A45" s="12" t="s">
        <v>129</v>
      </c>
      <c r="B45" s="12"/>
      <c r="C45" s="12"/>
      <c r="D45" s="4" t="s">
        <v>130</v>
      </c>
      <c r="E45" s="4"/>
      <c r="F45" s="21"/>
      <c r="G45" s="12"/>
      <c r="H45" s="24"/>
      <c r="I45" s="29">
        <v>62600.88</v>
      </c>
      <c r="J45" s="30">
        <f t="shared" si="0"/>
        <v>2.8699340690970649E-2</v>
      </c>
    </row>
    <row r="46" spans="1:10" ht="24" customHeight="1" x14ac:dyDescent="0.2">
      <c r="A46" s="13" t="s">
        <v>131</v>
      </c>
      <c r="B46" s="16" t="s">
        <v>132</v>
      </c>
      <c r="C46" s="13" t="s">
        <v>32</v>
      </c>
      <c r="D46" s="5" t="s">
        <v>133</v>
      </c>
      <c r="E46" s="19" t="s">
        <v>45</v>
      </c>
      <c r="F46" s="16">
        <v>330.4</v>
      </c>
      <c r="G46" s="22">
        <v>32.94</v>
      </c>
      <c r="H46" s="25">
        <f>TRUNC(G46 * (1 + 35.25 / 100), 2)</f>
        <v>44.55</v>
      </c>
      <c r="I46" s="25">
        <f>TRUNC(F46 * H46, 2)</f>
        <v>14719.32</v>
      </c>
      <c r="J46" s="31">
        <f t="shared" si="0"/>
        <v>6.7480645546742811E-3</v>
      </c>
    </row>
    <row r="47" spans="1:10" ht="36" customHeight="1" x14ac:dyDescent="0.2">
      <c r="A47" s="13" t="s">
        <v>134</v>
      </c>
      <c r="B47" s="16" t="s">
        <v>135</v>
      </c>
      <c r="C47" s="13" t="s">
        <v>89</v>
      </c>
      <c r="D47" s="5" t="s">
        <v>136</v>
      </c>
      <c r="E47" s="19" t="s">
        <v>45</v>
      </c>
      <c r="F47" s="16">
        <v>330.4</v>
      </c>
      <c r="G47" s="22">
        <v>107.15</v>
      </c>
      <c r="H47" s="25">
        <f>TRUNC(G47 * (1 + 35.25 / 100), 2)</f>
        <v>144.91999999999999</v>
      </c>
      <c r="I47" s="25">
        <f>TRUNC(F47 * H47, 2)</f>
        <v>47881.56</v>
      </c>
      <c r="J47" s="31">
        <f t="shared" si="0"/>
        <v>2.1951276136296369E-2</v>
      </c>
    </row>
    <row r="48" spans="1:10" ht="24" customHeight="1" x14ac:dyDescent="0.2">
      <c r="A48" s="12" t="s">
        <v>137</v>
      </c>
      <c r="B48" s="12"/>
      <c r="C48" s="12"/>
      <c r="D48" s="4" t="s">
        <v>138</v>
      </c>
      <c r="E48" s="4"/>
      <c r="F48" s="21"/>
      <c r="G48" s="12"/>
      <c r="H48" s="24"/>
      <c r="I48" s="29">
        <v>18650.79</v>
      </c>
      <c r="J48" s="30">
        <f t="shared" si="0"/>
        <v>8.5504449197159622E-3</v>
      </c>
    </row>
    <row r="49" spans="1:10" ht="24" customHeight="1" x14ac:dyDescent="0.2">
      <c r="A49" s="13" t="s">
        <v>139</v>
      </c>
      <c r="B49" s="16" t="s">
        <v>132</v>
      </c>
      <c r="C49" s="13" t="s">
        <v>32</v>
      </c>
      <c r="D49" s="5" t="s">
        <v>133</v>
      </c>
      <c r="E49" s="19" t="s">
        <v>45</v>
      </c>
      <c r="F49" s="16">
        <v>40.9</v>
      </c>
      <c r="G49" s="22">
        <v>32.94</v>
      </c>
      <c r="H49" s="25">
        <f>TRUNC(G49 * (1 + 35.25 / 100), 2)</f>
        <v>44.55</v>
      </c>
      <c r="I49" s="25">
        <f>TRUNC(F49 * H49, 2)</f>
        <v>1822.09</v>
      </c>
      <c r="J49" s="31">
        <f t="shared" si="0"/>
        <v>8.3533620740811813E-4</v>
      </c>
    </row>
    <row r="50" spans="1:10" ht="24" customHeight="1" x14ac:dyDescent="0.2">
      <c r="A50" s="13" t="s">
        <v>140</v>
      </c>
      <c r="B50" s="16" t="s">
        <v>141</v>
      </c>
      <c r="C50" s="13" t="s">
        <v>22</v>
      </c>
      <c r="D50" s="5" t="s">
        <v>142</v>
      </c>
      <c r="E50" s="19" t="s">
        <v>45</v>
      </c>
      <c r="F50" s="16">
        <v>40.9</v>
      </c>
      <c r="G50" s="22">
        <v>30.28</v>
      </c>
      <c r="H50" s="25">
        <f>TRUNC(G50 * (1 + 35.25 / 100), 2)</f>
        <v>40.950000000000003</v>
      </c>
      <c r="I50" s="25">
        <f>TRUNC(F50 * H50, 2)</f>
        <v>1674.85</v>
      </c>
      <c r="J50" s="31">
        <f t="shared" si="0"/>
        <v>7.6783410642585522E-4</v>
      </c>
    </row>
    <row r="51" spans="1:10" ht="36" customHeight="1" x14ac:dyDescent="0.2">
      <c r="A51" s="13" t="s">
        <v>143</v>
      </c>
      <c r="B51" s="16" t="s">
        <v>144</v>
      </c>
      <c r="C51" s="13" t="s">
        <v>89</v>
      </c>
      <c r="D51" s="5" t="s">
        <v>145</v>
      </c>
      <c r="E51" s="19" t="s">
        <v>45</v>
      </c>
      <c r="F51" s="16">
        <v>40.9</v>
      </c>
      <c r="G51" s="22">
        <v>273.95</v>
      </c>
      <c r="H51" s="25">
        <f>TRUNC(G51 * (1 + 35.25 / 100), 2)</f>
        <v>370.51</v>
      </c>
      <c r="I51" s="25">
        <f>TRUNC(F51 * H51, 2)</f>
        <v>15153.85</v>
      </c>
      <c r="J51" s="31">
        <f t="shared" si="0"/>
        <v>6.9472746058819876E-3</v>
      </c>
    </row>
    <row r="52" spans="1:10" ht="24" customHeight="1" x14ac:dyDescent="0.2">
      <c r="A52" s="12" t="s">
        <v>146</v>
      </c>
      <c r="B52" s="12"/>
      <c r="C52" s="12"/>
      <c r="D52" s="4" t="s">
        <v>147</v>
      </c>
      <c r="E52" s="4"/>
      <c r="F52" s="21"/>
      <c r="G52" s="12"/>
      <c r="H52" s="24"/>
      <c r="I52" s="29">
        <v>4605.84</v>
      </c>
      <c r="J52" s="30">
        <f t="shared" si="0"/>
        <v>2.1115449387947944E-3</v>
      </c>
    </row>
    <row r="53" spans="1:10" ht="24" customHeight="1" x14ac:dyDescent="0.2">
      <c r="A53" s="13" t="s">
        <v>148</v>
      </c>
      <c r="B53" s="16" t="s">
        <v>132</v>
      </c>
      <c r="C53" s="13" t="s">
        <v>32</v>
      </c>
      <c r="D53" s="5" t="s">
        <v>133</v>
      </c>
      <c r="E53" s="19" t="s">
        <v>45</v>
      </c>
      <c r="F53" s="16">
        <v>9.7100000000000009</v>
      </c>
      <c r="G53" s="22">
        <v>32.94</v>
      </c>
      <c r="H53" s="25">
        <f>TRUNC(G53 * (1 + 35.25 / 100), 2)</f>
        <v>44.55</v>
      </c>
      <c r="I53" s="25">
        <f>TRUNC(F53 * H53, 2)</f>
        <v>432.58</v>
      </c>
      <c r="J53" s="31">
        <f t="shared" si="0"/>
        <v>1.9831607472770485E-4</v>
      </c>
    </row>
    <row r="54" spans="1:10" ht="24" customHeight="1" x14ac:dyDescent="0.2">
      <c r="A54" s="13" t="s">
        <v>149</v>
      </c>
      <c r="B54" s="16" t="s">
        <v>150</v>
      </c>
      <c r="C54" s="13" t="s">
        <v>89</v>
      </c>
      <c r="D54" s="5" t="s">
        <v>151</v>
      </c>
      <c r="E54" s="19" t="s">
        <v>45</v>
      </c>
      <c r="F54" s="16">
        <v>9.7100000000000009</v>
      </c>
      <c r="G54" s="22">
        <v>317.77999999999997</v>
      </c>
      <c r="H54" s="25">
        <f>TRUNC(G54 * (1 + 35.25 / 100), 2)</f>
        <v>429.79</v>
      </c>
      <c r="I54" s="25">
        <f>TRUNC(F54 * H54, 2)</f>
        <v>4173.26</v>
      </c>
      <c r="J54" s="31">
        <f t="shared" si="0"/>
        <v>1.9132288640670895E-3</v>
      </c>
    </row>
    <row r="55" spans="1:10" ht="24" customHeight="1" x14ac:dyDescent="0.2">
      <c r="A55" s="12" t="s">
        <v>152</v>
      </c>
      <c r="B55" s="12"/>
      <c r="C55" s="12"/>
      <c r="D55" s="4" t="s">
        <v>153</v>
      </c>
      <c r="E55" s="4"/>
      <c r="F55" s="21"/>
      <c r="G55" s="12"/>
      <c r="H55" s="24"/>
      <c r="I55" s="29">
        <v>78098.66</v>
      </c>
      <c r="J55" s="30">
        <f t="shared" si="0"/>
        <v>3.5804289825451051E-2</v>
      </c>
    </row>
    <row r="56" spans="1:10" ht="24" customHeight="1" x14ac:dyDescent="0.2">
      <c r="A56" s="12" t="s">
        <v>154</v>
      </c>
      <c r="B56" s="12"/>
      <c r="C56" s="12"/>
      <c r="D56" s="4" t="s">
        <v>155</v>
      </c>
      <c r="E56" s="4"/>
      <c r="F56" s="21"/>
      <c r="G56" s="12"/>
      <c r="H56" s="24"/>
      <c r="I56" s="29">
        <v>8211.99</v>
      </c>
      <c r="J56" s="30">
        <f t="shared" si="0"/>
        <v>3.7647825200036178E-3</v>
      </c>
    </row>
    <row r="57" spans="1:10" ht="36" customHeight="1" x14ac:dyDescent="0.2">
      <c r="A57" s="13" t="s">
        <v>156</v>
      </c>
      <c r="B57" s="16" t="s">
        <v>157</v>
      </c>
      <c r="C57" s="13" t="s">
        <v>32</v>
      </c>
      <c r="D57" s="5" t="s">
        <v>158</v>
      </c>
      <c r="E57" s="19" t="s">
        <v>45</v>
      </c>
      <c r="F57" s="16">
        <v>42.47</v>
      </c>
      <c r="G57" s="22">
        <v>108.95</v>
      </c>
      <c r="H57" s="25">
        <f>TRUNC(G57 * (1 + 35.25 / 100), 2)</f>
        <v>147.35</v>
      </c>
      <c r="I57" s="25">
        <f>TRUNC(F57 * H57, 2)</f>
        <v>6257.95</v>
      </c>
      <c r="J57" s="31">
        <f t="shared" si="0"/>
        <v>2.8689539041154019E-3</v>
      </c>
    </row>
    <row r="58" spans="1:10" ht="36" customHeight="1" x14ac:dyDescent="0.2">
      <c r="A58" s="13" t="s">
        <v>159</v>
      </c>
      <c r="B58" s="16" t="s">
        <v>160</v>
      </c>
      <c r="C58" s="13" t="s">
        <v>32</v>
      </c>
      <c r="D58" s="5" t="s">
        <v>161</v>
      </c>
      <c r="E58" s="19" t="s">
        <v>45</v>
      </c>
      <c r="F58" s="16">
        <v>42.47</v>
      </c>
      <c r="G58" s="22">
        <v>7.18</v>
      </c>
      <c r="H58" s="25">
        <f>TRUNC(G58 * (1 + 35.25 / 100), 2)</f>
        <v>9.7100000000000009</v>
      </c>
      <c r="I58" s="25">
        <f>TRUNC(F58 * H58, 2)</f>
        <v>412.38</v>
      </c>
      <c r="J58" s="31">
        <f t="shared" si="0"/>
        <v>1.8905539529384376E-4</v>
      </c>
    </row>
    <row r="59" spans="1:10" ht="36" customHeight="1" x14ac:dyDescent="0.2">
      <c r="A59" s="13" t="s">
        <v>162</v>
      </c>
      <c r="B59" s="16" t="s">
        <v>163</v>
      </c>
      <c r="C59" s="13" t="s">
        <v>32</v>
      </c>
      <c r="D59" s="5" t="s">
        <v>164</v>
      </c>
      <c r="E59" s="19" t="s">
        <v>45</v>
      </c>
      <c r="F59" s="16">
        <v>42.47</v>
      </c>
      <c r="G59" s="22">
        <v>26.84</v>
      </c>
      <c r="H59" s="25">
        <f>TRUNC(G59 * (1 + 35.25 / 100), 2)</f>
        <v>36.299999999999997</v>
      </c>
      <c r="I59" s="25">
        <f>TRUNC(F59 * H59, 2)</f>
        <v>1541.66</v>
      </c>
      <c r="J59" s="31">
        <f t="shared" si="0"/>
        <v>7.0677322059437215E-4</v>
      </c>
    </row>
    <row r="60" spans="1:10" ht="24" customHeight="1" x14ac:dyDescent="0.2">
      <c r="A60" s="12" t="s">
        <v>165</v>
      </c>
      <c r="B60" s="12"/>
      <c r="C60" s="12"/>
      <c r="D60" s="4" t="s">
        <v>166</v>
      </c>
      <c r="E60" s="4"/>
      <c r="F60" s="21"/>
      <c r="G60" s="12"/>
      <c r="H60" s="24"/>
      <c r="I60" s="29">
        <v>12619.11</v>
      </c>
      <c r="J60" s="30">
        <f t="shared" si="0"/>
        <v>5.7852243787441119E-3</v>
      </c>
    </row>
    <row r="61" spans="1:10" ht="48" customHeight="1" x14ac:dyDescent="0.2">
      <c r="A61" s="13" t="s">
        <v>167</v>
      </c>
      <c r="B61" s="16" t="s">
        <v>168</v>
      </c>
      <c r="C61" s="13" t="s">
        <v>22</v>
      </c>
      <c r="D61" s="5" t="s">
        <v>169</v>
      </c>
      <c r="E61" s="19" t="s">
        <v>45</v>
      </c>
      <c r="F61" s="16">
        <v>47.41</v>
      </c>
      <c r="G61" s="22">
        <v>196.8</v>
      </c>
      <c r="H61" s="25">
        <f>TRUNC(G61 * (1 + 35.25 / 100), 2)</f>
        <v>266.17</v>
      </c>
      <c r="I61" s="25">
        <f>TRUNC(F61 * H61, 2)</f>
        <v>12619.11</v>
      </c>
      <c r="J61" s="31">
        <f t="shared" si="0"/>
        <v>5.7852243787441119E-3</v>
      </c>
    </row>
    <row r="62" spans="1:10" ht="24" customHeight="1" x14ac:dyDescent="0.2">
      <c r="A62" s="12" t="s">
        <v>170</v>
      </c>
      <c r="B62" s="12"/>
      <c r="C62" s="12"/>
      <c r="D62" s="4" t="s">
        <v>171</v>
      </c>
      <c r="E62" s="4"/>
      <c r="F62" s="21"/>
      <c r="G62" s="12"/>
      <c r="H62" s="24"/>
      <c r="I62" s="29">
        <v>12387.25</v>
      </c>
      <c r="J62" s="30">
        <f t="shared" si="0"/>
        <v>5.6789282830245549E-3</v>
      </c>
    </row>
    <row r="63" spans="1:10" ht="24" customHeight="1" x14ac:dyDescent="0.2">
      <c r="A63" s="13" t="s">
        <v>172</v>
      </c>
      <c r="B63" s="16" t="s">
        <v>173</v>
      </c>
      <c r="C63" s="13" t="s">
        <v>51</v>
      </c>
      <c r="D63" s="5" t="s">
        <v>174</v>
      </c>
      <c r="E63" s="19" t="s">
        <v>45</v>
      </c>
      <c r="F63" s="16">
        <v>313.32</v>
      </c>
      <c r="G63" s="22">
        <v>9.3800000000000008</v>
      </c>
      <c r="H63" s="25">
        <f>TRUNC(G63 * (1 + 35.25 / 100), 2)</f>
        <v>12.68</v>
      </c>
      <c r="I63" s="25">
        <f>TRUNC(F63 * H63, 2)</f>
        <v>3972.89</v>
      </c>
      <c r="J63" s="31">
        <f t="shared" si="0"/>
        <v>1.8213693423758642E-3</v>
      </c>
    </row>
    <row r="64" spans="1:10" ht="24" customHeight="1" x14ac:dyDescent="0.2">
      <c r="A64" s="13" t="s">
        <v>175</v>
      </c>
      <c r="B64" s="16" t="s">
        <v>176</v>
      </c>
      <c r="C64" s="13" t="s">
        <v>89</v>
      </c>
      <c r="D64" s="5" t="s">
        <v>177</v>
      </c>
      <c r="E64" s="19" t="s">
        <v>178</v>
      </c>
      <c r="F64" s="16">
        <v>103.79</v>
      </c>
      <c r="G64" s="22">
        <v>11.58</v>
      </c>
      <c r="H64" s="25">
        <f>TRUNC(G64 * (1 + 35.25 / 100), 2)</f>
        <v>15.66</v>
      </c>
      <c r="I64" s="25">
        <f>TRUNC(F64 * H64, 2)</f>
        <v>1625.35</v>
      </c>
      <c r="J64" s="31">
        <f t="shared" si="0"/>
        <v>7.4514085731812625E-4</v>
      </c>
    </row>
    <row r="65" spans="1:10" ht="24" customHeight="1" x14ac:dyDescent="0.2">
      <c r="A65" s="13" t="s">
        <v>179</v>
      </c>
      <c r="B65" s="16" t="s">
        <v>180</v>
      </c>
      <c r="C65" s="13" t="s">
        <v>32</v>
      </c>
      <c r="D65" s="5" t="s">
        <v>181</v>
      </c>
      <c r="E65" s="19" t="s">
        <v>45</v>
      </c>
      <c r="F65" s="16">
        <v>69.17</v>
      </c>
      <c r="G65" s="22">
        <v>12.96</v>
      </c>
      <c r="H65" s="25">
        <f>TRUNC(G65 * (1 + 35.25 / 100), 2)</f>
        <v>17.52</v>
      </c>
      <c r="I65" s="25">
        <f>TRUNC(F65 * H65, 2)</f>
        <v>1211.8499999999999</v>
      </c>
      <c r="J65" s="31">
        <f t="shared" si="0"/>
        <v>5.555719986101279E-4</v>
      </c>
    </row>
    <row r="66" spans="1:10" ht="36" customHeight="1" x14ac:dyDescent="0.2">
      <c r="A66" s="13" t="s">
        <v>182</v>
      </c>
      <c r="B66" s="16" t="s">
        <v>183</v>
      </c>
      <c r="C66" s="13" t="s">
        <v>22</v>
      </c>
      <c r="D66" s="5" t="s">
        <v>184</v>
      </c>
      <c r="E66" s="19" t="s">
        <v>45</v>
      </c>
      <c r="F66" s="16">
        <v>69.17</v>
      </c>
      <c r="G66" s="22">
        <v>36.270000000000003</v>
      </c>
      <c r="H66" s="25">
        <f>TRUNC(G66 * (1 + 35.25 / 100), 2)</f>
        <v>49.05</v>
      </c>
      <c r="I66" s="25">
        <f>TRUNC(F66 * H66, 2)</f>
        <v>3392.78</v>
      </c>
      <c r="J66" s="31">
        <f t="shared" si="0"/>
        <v>1.5554182163175887E-3</v>
      </c>
    </row>
    <row r="67" spans="1:10" ht="24" customHeight="1" x14ac:dyDescent="0.2">
      <c r="A67" s="13" t="s">
        <v>185</v>
      </c>
      <c r="B67" s="16" t="s">
        <v>186</v>
      </c>
      <c r="C67" s="13" t="s">
        <v>187</v>
      </c>
      <c r="D67" s="5" t="s">
        <v>188</v>
      </c>
      <c r="E67" s="19" t="s">
        <v>45</v>
      </c>
      <c r="F67" s="16">
        <v>69.17</v>
      </c>
      <c r="G67" s="22">
        <v>23.35</v>
      </c>
      <c r="H67" s="25">
        <f>TRUNC(G67 * (1 + 35.25 / 100), 2)</f>
        <v>31.58</v>
      </c>
      <c r="I67" s="25">
        <f>TRUNC(F67 * H67, 2)</f>
        <v>2184.38</v>
      </c>
      <c r="J67" s="31">
        <f t="shared" si="0"/>
        <v>1.0014278684028479E-3</v>
      </c>
    </row>
    <row r="68" spans="1:10" ht="24" customHeight="1" x14ac:dyDescent="0.2">
      <c r="A68" s="12" t="s">
        <v>189</v>
      </c>
      <c r="B68" s="12"/>
      <c r="C68" s="12"/>
      <c r="D68" s="4" t="s">
        <v>190</v>
      </c>
      <c r="E68" s="4"/>
      <c r="F68" s="21"/>
      <c r="G68" s="12"/>
      <c r="H68" s="24"/>
      <c r="I68" s="29">
        <v>44880.31</v>
      </c>
      <c r="J68" s="30">
        <f t="shared" si="0"/>
        <v>2.0575354643678764E-2</v>
      </c>
    </row>
    <row r="69" spans="1:10" ht="24" customHeight="1" x14ac:dyDescent="0.2">
      <c r="A69" s="12" t="s">
        <v>191</v>
      </c>
      <c r="B69" s="12"/>
      <c r="C69" s="12"/>
      <c r="D69" s="4" t="s">
        <v>192</v>
      </c>
      <c r="E69" s="4"/>
      <c r="F69" s="21"/>
      <c r="G69" s="12"/>
      <c r="H69" s="24"/>
      <c r="I69" s="29">
        <v>30979.77</v>
      </c>
      <c r="J69" s="30">
        <f t="shared" ref="J69:J132" si="3">I69 / 2181265.44</f>
        <v>1.4202659351720165E-2</v>
      </c>
    </row>
    <row r="70" spans="1:10" ht="24" customHeight="1" x14ac:dyDescent="0.2">
      <c r="A70" s="13" t="s">
        <v>193</v>
      </c>
      <c r="B70" s="16" t="s">
        <v>194</v>
      </c>
      <c r="C70" s="13" t="s">
        <v>22</v>
      </c>
      <c r="D70" s="5" t="s">
        <v>195</v>
      </c>
      <c r="E70" s="19" t="s">
        <v>45</v>
      </c>
      <c r="F70" s="16">
        <v>382.84</v>
      </c>
      <c r="G70" s="22">
        <v>2.7</v>
      </c>
      <c r="H70" s="25">
        <f>TRUNC(G70 * (1 + 35.25 / 100), 2)</f>
        <v>3.65</v>
      </c>
      <c r="I70" s="25">
        <f>TRUNC(F70 * H70, 2)</f>
        <v>1397.36</v>
      </c>
      <c r="J70" s="31">
        <f t="shared" si="3"/>
        <v>6.4061896107426523E-4</v>
      </c>
    </row>
    <row r="71" spans="1:10" ht="24" customHeight="1" x14ac:dyDescent="0.2">
      <c r="A71" s="13" t="s">
        <v>196</v>
      </c>
      <c r="B71" s="16" t="s">
        <v>80</v>
      </c>
      <c r="C71" s="13" t="s">
        <v>32</v>
      </c>
      <c r="D71" s="5" t="s">
        <v>81</v>
      </c>
      <c r="E71" s="19" t="s">
        <v>45</v>
      </c>
      <c r="F71" s="16">
        <v>382.84</v>
      </c>
      <c r="G71" s="22">
        <v>17.73</v>
      </c>
      <c r="H71" s="25">
        <f>TRUNC(G71 * (1 + 35.25 / 100), 2)</f>
        <v>23.97</v>
      </c>
      <c r="I71" s="25">
        <f>TRUNC(F71 * H71, 2)</f>
        <v>9176.67</v>
      </c>
      <c r="J71" s="31">
        <f t="shared" si="3"/>
        <v>4.2070395614024862E-3</v>
      </c>
    </row>
    <row r="72" spans="1:10" ht="24" customHeight="1" x14ac:dyDescent="0.2">
      <c r="A72" s="13" t="s">
        <v>197</v>
      </c>
      <c r="B72" s="16" t="s">
        <v>83</v>
      </c>
      <c r="C72" s="13" t="s">
        <v>22</v>
      </c>
      <c r="D72" s="5" t="s">
        <v>84</v>
      </c>
      <c r="E72" s="19" t="s">
        <v>45</v>
      </c>
      <c r="F72" s="16">
        <v>333.24</v>
      </c>
      <c r="G72" s="22">
        <v>12.2</v>
      </c>
      <c r="H72" s="25">
        <f>TRUNC(G72 * (1 + 35.25 / 100), 2)</f>
        <v>16.5</v>
      </c>
      <c r="I72" s="25">
        <f>TRUNC(F72 * H72, 2)</f>
        <v>5498.46</v>
      </c>
      <c r="J72" s="31">
        <f t="shared" si="3"/>
        <v>2.520766110886532E-3</v>
      </c>
    </row>
    <row r="73" spans="1:10" ht="24" customHeight="1" x14ac:dyDescent="0.2">
      <c r="A73" s="13" t="s">
        <v>198</v>
      </c>
      <c r="B73" s="16" t="s">
        <v>199</v>
      </c>
      <c r="C73" s="13" t="s">
        <v>89</v>
      </c>
      <c r="D73" s="5" t="s">
        <v>200</v>
      </c>
      <c r="E73" s="19" t="s">
        <v>45</v>
      </c>
      <c r="F73" s="16">
        <v>49.6</v>
      </c>
      <c r="G73" s="22">
        <v>222.22</v>
      </c>
      <c r="H73" s="25">
        <f>TRUNC(G73 * (1 + 35.25 / 100), 2)</f>
        <v>300.55</v>
      </c>
      <c r="I73" s="25">
        <f>TRUNC(F73 * H73, 2)</f>
        <v>14907.28</v>
      </c>
      <c r="J73" s="31">
        <f t="shared" si="3"/>
        <v>6.8342347183568825E-3</v>
      </c>
    </row>
    <row r="74" spans="1:10" ht="24" customHeight="1" x14ac:dyDescent="0.2">
      <c r="A74" s="12" t="s">
        <v>201</v>
      </c>
      <c r="B74" s="12"/>
      <c r="C74" s="12"/>
      <c r="D74" s="4" t="s">
        <v>147</v>
      </c>
      <c r="E74" s="4"/>
      <c r="F74" s="21"/>
      <c r="G74" s="12"/>
      <c r="H74" s="24"/>
      <c r="I74" s="29">
        <v>8014.51</v>
      </c>
      <c r="J74" s="30">
        <f t="shared" si="3"/>
        <v>3.6742479173007027E-3</v>
      </c>
    </row>
    <row r="75" spans="1:10" ht="24" customHeight="1" x14ac:dyDescent="0.2">
      <c r="A75" s="13" t="s">
        <v>202</v>
      </c>
      <c r="B75" s="16" t="s">
        <v>203</v>
      </c>
      <c r="C75" s="13" t="s">
        <v>89</v>
      </c>
      <c r="D75" s="5" t="s">
        <v>204</v>
      </c>
      <c r="E75" s="19" t="s">
        <v>45</v>
      </c>
      <c r="F75" s="16">
        <v>19.13</v>
      </c>
      <c r="G75" s="22">
        <v>309.76</v>
      </c>
      <c r="H75" s="25">
        <f>TRUNC(G75 * (1 + 35.25 / 100), 2)</f>
        <v>418.95</v>
      </c>
      <c r="I75" s="25">
        <f>TRUNC(F75 * H75, 2)</f>
        <v>8014.51</v>
      </c>
      <c r="J75" s="31">
        <f t="shared" si="3"/>
        <v>3.6742479173007027E-3</v>
      </c>
    </row>
    <row r="76" spans="1:10" ht="24" customHeight="1" x14ac:dyDescent="0.2">
      <c r="A76" s="12" t="s">
        <v>205</v>
      </c>
      <c r="B76" s="12"/>
      <c r="C76" s="12"/>
      <c r="D76" s="4" t="s">
        <v>206</v>
      </c>
      <c r="E76" s="4"/>
      <c r="F76" s="21"/>
      <c r="G76" s="12"/>
      <c r="H76" s="24"/>
      <c r="I76" s="29">
        <v>5886.03</v>
      </c>
      <c r="J76" s="30">
        <f t="shared" si="3"/>
        <v>2.6984473746578959E-3</v>
      </c>
    </row>
    <row r="77" spans="1:10" ht="48" customHeight="1" x14ac:dyDescent="0.2">
      <c r="A77" s="13" t="s">
        <v>207</v>
      </c>
      <c r="B77" s="16" t="s">
        <v>208</v>
      </c>
      <c r="C77" s="13" t="s">
        <v>22</v>
      </c>
      <c r="D77" s="5" t="s">
        <v>209</v>
      </c>
      <c r="E77" s="19" t="s">
        <v>45</v>
      </c>
      <c r="F77" s="16">
        <v>15.29</v>
      </c>
      <c r="G77" s="22">
        <v>284.63</v>
      </c>
      <c r="H77" s="25">
        <f>TRUNC(G77 * (1 + 35.25 / 100), 2)</f>
        <v>384.96</v>
      </c>
      <c r="I77" s="25">
        <f>TRUNC(F77 * H77, 2)</f>
        <v>5886.03</v>
      </c>
      <c r="J77" s="31">
        <f t="shared" si="3"/>
        <v>2.6984473746578959E-3</v>
      </c>
    </row>
    <row r="78" spans="1:10" ht="24" customHeight="1" x14ac:dyDescent="0.2">
      <c r="A78" s="12" t="s">
        <v>210</v>
      </c>
      <c r="B78" s="12"/>
      <c r="C78" s="12"/>
      <c r="D78" s="4" t="s">
        <v>211</v>
      </c>
      <c r="E78" s="4"/>
      <c r="F78" s="21"/>
      <c r="G78" s="12"/>
      <c r="H78" s="24"/>
      <c r="I78" s="29">
        <v>65870.3</v>
      </c>
      <c r="J78" s="30">
        <f t="shared" si="3"/>
        <v>3.0198204579814918E-2</v>
      </c>
    </row>
    <row r="79" spans="1:10" ht="24" customHeight="1" x14ac:dyDescent="0.2">
      <c r="A79" s="12" t="s">
        <v>212</v>
      </c>
      <c r="B79" s="12"/>
      <c r="C79" s="12"/>
      <c r="D79" s="4" t="s">
        <v>213</v>
      </c>
      <c r="E79" s="4"/>
      <c r="F79" s="21"/>
      <c r="G79" s="12"/>
      <c r="H79" s="24"/>
      <c r="I79" s="29">
        <v>33167.97</v>
      </c>
      <c r="J79" s="30">
        <f t="shared" si="3"/>
        <v>1.5205838497124863E-2</v>
      </c>
    </row>
    <row r="80" spans="1:10" ht="24" customHeight="1" x14ac:dyDescent="0.2">
      <c r="A80" s="13" t="s">
        <v>214</v>
      </c>
      <c r="B80" s="16" t="s">
        <v>215</v>
      </c>
      <c r="C80" s="13" t="s">
        <v>51</v>
      </c>
      <c r="D80" s="5" t="s">
        <v>216</v>
      </c>
      <c r="E80" s="19" t="s">
        <v>45</v>
      </c>
      <c r="F80" s="16">
        <v>350.86</v>
      </c>
      <c r="G80" s="22">
        <v>68.48</v>
      </c>
      <c r="H80" s="25">
        <f>TRUNC(G80 * (1 + 35.25 / 100), 2)</f>
        <v>92.61</v>
      </c>
      <c r="I80" s="25">
        <f>TRUNC(F80 * H80, 2)</f>
        <v>32493.14</v>
      </c>
      <c r="J80" s="31">
        <f t="shared" si="3"/>
        <v>1.4896463036612363E-2</v>
      </c>
    </row>
    <row r="81" spans="1:10" ht="24" customHeight="1" x14ac:dyDescent="0.2">
      <c r="A81" s="13" t="s">
        <v>217</v>
      </c>
      <c r="B81" s="16" t="s">
        <v>218</v>
      </c>
      <c r="C81" s="13" t="s">
        <v>51</v>
      </c>
      <c r="D81" s="5" t="s">
        <v>219</v>
      </c>
      <c r="E81" s="19" t="s">
        <v>220</v>
      </c>
      <c r="F81" s="16">
        <v>2.5499999999999998</v>
      </c>
      <c r="G81" s="22">
        <v>195.67</v>
      </c>
      <c r="H81" s="25">
        <f>TRUNC(G81 * (1 + 35.25 / 100), 2)</f>
        <v>264.64</v>
      </c>
      <c r="I81" s="25">
        <f>TRUNC(F81 * H81, 2)</f>
        <v>674.83</v>
      </c>
      <c r="J81" s="31">
        <f t="shared" si="3"/>
        <v>3.0937546051249958E-4</v>
      </c>
    </row>
    <row r="82" spans="1:10" ht="24" customHeight="1" x14ac:dyDescent="0.2">
      <c r="A82" s="12" t="s">
        <v>221</v>
      </c>
      <c r="B82" s="12"/>
      <c r="C82" s="12"/>
      <c r="D82" s="4" t="s">
        <v>190</v>
      </c>
      <c r="E82" s="4"/>
      <c r="F82" s="21"/>
      <c r="G82" s="12"/>
      <c r="H82" s="24"/>
      <c r="I82" s="29">
        <v>32702.33</v>
      </c>
      <c r="J82" s="30">
        <f t="shared" si="3"/>
        <v>1.4992366082690056E-2</v>
      </c>
    </row>
    <row r="83" spans="1:10" ht="24" customHeight="1" x14ac:dyDescent="0.2">
      <c r="A83" s="12" t="s">
        <v>222</v>
      </c>
      <c r="B83" s="12"/>
      <c r="C83" s="12"/>
      <c r="D83" s="4" t="s">
        <v>192</v>
      </c>
      <c r="E83" s="4"/>
      <c r="F83" s="21"/>
      <c r="G83" s="12"/>
      <c r="H83" s="24"/>
      <c r="I83" s="29">
        <v>32702.33</v>
      </c>
      <c r="J83" s="30">
        <f t="shared" si="3"/>
        <v>1.4992366082690056E-2</v>
      </c>
    </row>
    <row r="84" spans="1:10" ht="24" customHeight="1" x14ac:dyDescent="0.2">
      <c r="A84" s="13" t="s">
        <v>223</v>
      </c>
      <c r="B84" s="16" t="s">
        <v>224</v>
      </c>
      <c r="C84" s="13" t="s">
        <v>22</v>
      </c>
      <c r="D84" s="5" t="s">
        <v>225</v>
      </c>
      <c r="E84" s="19" t="s">
        <v>45</v>
      </c>
      <c r="F84" s="16">
        <v>350.87</v>
      </c>
      <c r="G84" s="22">
        <v>3.06</v>
      </c>
      <c r="H84" s="25">
        <f>TRUNC(G84 * (1 + 35.25 / 100), 2)</f>
        <v>4.13</v>
      </c>
      <c r="I84" s="25">
        <f>TRUNC(F84 * H84, 2)</f>
        <v>1449.09</v>
      </c>
      <c r="J84" s="31">
        <f t="shared" si="3"/>
        <v>6.6433455251553423E-4</v>
      </c>
    </row>
    <row r="85" spans="1:10" ht="24" customHeight="1" x14ac:dyDescent="0.2">
      <c r="A85" s="13" t="s">
        <v>226</v>
      </c>
      <c r="B85" s="16" t="s">
        <v>227</v>
      </c>
      <c r="C85" s="13" t="s">
        <v>32</v>
      </c>
      <c r="D85" s="5" t="s">
        <v>228</v>
      </c>
      <c r="E85" s="19" t="s">
        <v>45</v>
      </c>
      <c r="F85" s="16">
        <v>350.87</v>
      </c>
      <c r="G85" s="22">
        <v>27.76</v>
      </c>
      <c r="H85" s="25">
        <f>TRUNC(G85 * (1 + 35.25 / 100), 2)</f>
        <v>37.54</v>
      </c>
      <c r="I85" s="25">
        <f>TRUNC(F85 * H85, 2)</f>
        <v>13171.65</v>
      </c>
      <c r="J85" s="31">
        <f t="shared" si="3"/>
        <v>6.0385360527235969E-3</v>
      </c>
    </row>
    <row r="86" spans="1:10" ht="24" customHeight="1" x14ac:dyDescent="0.2">
      <c r="A86" s="13" t="s">
        <v>229</v>
      </c>
      <c r="B86" s="16" t="s">
        <v>230</v>
      </c>
      <c r="C86" s="13" t="s">
        <v>22</v>
      </c>
      <c r="D86" s="5" t="s">
        <v>231</v>
      </c>
      <c r="E86" s="19" t="s">
        <v>45</v>
      </c>
      <c r="F86" s="16">
        <v>310.04000000000002</v>
      </c>
      <c r="G86" s="22">
        <v>13.86</v>
      </c>
      <c r="H86" s="25">
        <f>TRUNC(G86 * (1 + 35.25 / 100), 2)</f>
        <v>18.739999999999998</v>
      </c>
      <c r="I86" s="25">
        <f>TRUNC(F86 * H86, 2)</f>
        <v>5810.14</v>
      </c>
      <c r="J86" s="31">
        <f t="shared" si="3"/>
        <v>2.6636556438541475E-3</v>
      </c>
    </row>
    <row r="87" spans="1:10" ht="24" customHeight="1" x14ac:dyDescent="0.2">
      <c r="A87" s="13" t="s">
        <v>232</v>
      </c>
      <c r="B87" s="16" t="s">
        <v>199</v>
      </c>
      <c r="C87" s="13" t="s">
        <v>89</v>
      </c>
      <c r="D87" s="5" t="s">
        <v>200</v>
      </c>
      <c r="E87" s="19" t="s">
        <v>45</v>
      </c>
      <c r="F87" s="16">
        <v>40.83</v>
      </c>
      <c r="G87" s="22">
        <v>222.22</v>
      </c>
      <c r="H87" s="25">
        <f>TRUNC(G87 * (1 + 35.25 / 100), 2)</f>
        <v>300.55</v>
      </c>
      <c r="I87" s="25">
        <f>TRUNC(F87 * H87, 2)</f>
        <v>12271.45</v>
      </c>
      <c r="J87" s="31">
        <f t="shared" si="3"/>
        <v>5.6258398335967772E-3</v>
      </c>
    </row>
    <row r="88" spans="1:10" ht="24" customHeight="1" x14ac:dyDescent="0.2">
      <c r="A88" s="12" t="s">
        <v>233</v>
      </c>
      <c r="B88" s="12"/>
      <c r="C88" s="12"/>
      <c r="D88" s="4" t="s">
        <v>234</v>
      </c>
      <c r="E88" s="4"/>
      <c r="F88" s="21"/>
      <c r="G88" s="12"/>
      <c r="H88" s="24"/>
      <c r="I88" s="29">
        <v>37880.19</v>
      </c>
      <c r="J88" s="30">
        <f t="shared" si="3"/>
        <v>1.7366153291274812E-2</v>
      </c>
    </row>
    <row r="89" spans="1:10" ht="24" customHeight="1" x14ac:dyDescent="0.2">
      <c r="A89" s="12" t="s">
        <v>235</v>
      </c>
      <c r="B89" s="12"/>
      <c r="C89" s="12"/>
      <c r="D89" s="4" t="s">
        <v>236</v>
      </c>
      <c r="E89" s="4"/>
      <c r="F89" s="21"/>
      <c r="G89" s="12"/>
      <c r="H89" s="24"/>
      <c r="I89" s="29">
        <v>18267.259999999998</v>
      </c>
      <c r="J89" s="30">
        <f t="shared" si="3"/>
        <v>8.374615791831368E-3</v>
      </c>
    </row>
    <row r="90" spans="1:10" ht="24" customHeight="1" x14ac:dyDescent="0.2">
      <c r="A90" s="13" t="s">
        <v>237</v>
      </c>
      <c r="B90" s="16" t="s">
        <v>238</v>
      </c>
      <c r="C90" s="13" t="s">
        <v>89</v>
      </c>
      <c r="D90" s="5" t="s">
        <v>239</v>
      </c>
      <c r="E90" s="19" t="s">
        <v>45</v>
      </c>
      <c r="F90" s="16">
        <v>38.770000000000003</v>
      </c>
      <c r="G90" s="22">
        <v>348.37</v>
      </c>
      <c r="H90" s="25">
        <f>TRUNC(G90 * (1 + 35.25 / 100), 2)</f>
        <v>471.17</v>
      </c>
      <c r="I90" s="25">
        <f>TRUNC(F90 * H90, 2)</f>
        <v>18267.259999999998</v>
      </c>
      <c r="J90" s="31">
        <f t="shared" si="3"/>
        <v>8.374615791831368E-3</v>
      </c>
    </row>
    <row r="91" spans="1:10" ht="24" customHeight="1" x14ac:dyDescent="0.2">
      <c r="A91" s="12" t="s">
        <v>240</v>
      </c>
      <c r="B91" s="12"/>
      <c r="C91" s="12"/>
      <c r="D91" s="4" t="s">
        <v>241</v>
      </c>
      <c r="E91" s="4"/>
      <c r="F91" s="21"/>
      <c r="G91" s="12"/>
      <c r="H91" s="24"/>
      <c r="I91" s="29">
        <v>14639.16</v>
      </c>
      <c r="J91" s="30">
        <f t="shared" si="3"/>
        <v>6.7113152446040677E-3</v>
      </c>
    </row>
    <row r="92" spans="1:10" ht="24" customHeight="1" x14ac:dyDescent="0.2">
      <c r="A92" s="13" t="s">
        <v>242</v>
      </c>
      <c r="B92" s="16" t="s">
        <v>243</v>
      </c>
      <c r="C92" s="13" t="s">
        <v>244</v>
      </c>
      <c r="D92" s="5" t="s">
        <v>245</v>
      </c>
      <c r="E92" s="19" t="s">
        <v>45</v>
      </c>
      <c r="F92" s="16">
        <v>38.770000000000003</v>
      </c>
      <c r="G92" s="22">
        <v>279.18</v>
      </c>
      <c r="H92" s="25">
        <f>TRUNC(G92 * (1 + 35.25 / 100), 2)</f>
        <v>377.59</v>
      </c>
      <c r="I92" s="25">
        <f>TRUNC(F92 * H92, 2)</f>
        <v>14639.16</v>
      </c>
      <c r="J92" s="31">
        <f t="shared" si="3"/>
        <v>6.7113152446040677E-3</v>
      </c>
    </row>
    <row r="93" spans="1:10" ht="24" customHeight="1" x14ac:dyDescent="0.2">
      <c r="A93" s="12" t="s">
        <v>246</v>
      </c>
      <c r="B93" s="12"/>
      <c r="C93" s="12"/>
      <c r="D93" s="4" t="s">
        <v>247</v>
      </c>
      <c r="E93" s="4"/>
      <c r="F93" s="21"/>
      <c r="G93" s="12"/>
      <c r="H93" s="24"/>
      <c r="I93" s="29">
        <v>4973.7700000000004</v>
      </c>
      <c r="J93" s="30">
        <f t="shared" si="3"/>
        <v>2.2802222548393746E-3</v>
      </c>
    </row>
    <row r="94" spans="1:10" ht="36" customHeight="1" x14ac:dyDescent="0.2">
      <c r="A94" s="13" t="s">
        <v>248</v>
      </c>
      <c r="B94" s="16" t="s">
        <v>249</v>
      </c>
      <c r="C94" s="13" t="s">
        <v>22</v>
      </c>
      <c r="D94" s="5" t="s">
        <v>250</v>
      </c>
      <c r="E94" s="19" t="s">
        <v>220</v>
      </c>
      <c r="F94" s="16">
        <v>12.63</v>
      </c>
      <c r="G94" s="22">
        <v>211.23</v>
      </c>
      <c r="H94" s="25">
        <f>TRUNC(G94 * (1 + 35.25 / 100), 2)</f>
        <v>285.68</v>
      </c>
      <c r="I94" s="25">
        <f>TRUNC(F94 * H94, 2)</f>
        <v>3608.13</v>
      </c>
      <c r="J94" s="31">
        <f t="shared" si="3"/>
        <v>1.6541453111731327E-3</v>
      </c>
    </row>
    <row r="95" spans="1:10" ht="24" customHeight="1" x14ac:dyDescent="0.2">
      <c r="A95" s="13" t="s">
        <v>251</v>
      </c>
      <c r="B95" s="16" t="s">
        <v>252</v>
      </c>
      <c r="C95" s="13" t="s">
        <v>253</v>
      </c>
      <c r="D95" s="5" t="s">
        <v>254</v>
      </c>
      <c r="E95" s="19" t="s">
        <v>255</v>
      </c>
      <c r="F95" s="16">
        <v>5.0599999999999996</v>
      </c>
      <c r="G95" s="22">
        <v>199.55</v>
      </c>
      <c r="H95" s="25">
        <f>TRUNC(G95 * (1 + 35.25 / 100), 2)</f>
        <v>269.89</v>
      </c>
      <c r="I95" s="25">
        <f>TRUNC(F95 * H95, 2)</f>
        <v>1365.64</v>
      </c>
      <c r="J95" s="31">
        <f t="shared" si="3"/>
        <v>6.2607694366624176E-4</v>
      </c>
    </row>
    <row r="96" spans="1:10" ht="24" customHeight="1" x14ac:dyDescent="0.2">
      <c r="A96" s="12" t="s">
        <v>256</v>
      </c>
      <c r="B96" s="12"/>
      <c r="C96" s="12"/>
      <c r="D96" s="4" t="s">
        <v>257</v>
      </c>
      <c r="E96" s="4"/>
      <c r="F96" s="21"/>
      <c r="G96" s="12"/>
      <c r="H96" s="24"/>
      <c r="I96" s="29">
        <v>36178.42</v>
      </c>
      <c r="J96" s="30">
        <f t="shared" si="3"/>
        <v>1.6585977724930166E-2</v>
      </c>
    </row>
    <row r="97" spans="1:10" ht="48" customHeight="1" x14ac:dyDescent="0.2">
      <c r="A97" s="13" t="s">
        <v>258</v>
      </c>
      <c r="B97" s="16" t="s">
        <v>259</v>
      </c>
      <c r="C97" s="13" t="s">
        <v>22</v>
      </c>
      <c r="D97" s="5" t="s">
        <v>260</v>
      </c>
      <c r="E97" s="19" t="s">
        <v>95</v>
      </c>
      <c r="F97" s="16">
        <v>2</v>
      </c>
      <c r="G97" s="22">
        <v>937.58</v>
      </c>
      <c r="H97" s="25">
        <f>TRUNC(G97 * (1 + 35.25 / 100), 2)</f>
        <v>1268.07</v>
      </c>
      <c r="I97" s="25">
        <f>TRUNC(F97 * H97, 2)</f>
        <v>2536.14</v>
      </c>
      <c r="J97" s="31">
        <f t="shared" si="3"/>
        <v>1.1626920564055698E-3</v>
      </c>
    </row>
    <row r="98" spans="1:10" ht="24" customHeight="1" x14ac:dyDescent="0.2">
      <c r="A98" s="13" t="s">
        <v>261</v>
      </c>
      <c r="B98" s="16" t="s">
        <v>262</v>
      </c>
      <c r="C98" s="13" t="s">
        <v>89</v>
      </c>
      <c r="D98" s="5" t="s">
        <v>263</v>
      </c>
      <c r="E98" s="19" t="s">
        <v>45</v>
      </c>
      <c r="F98" s="16">
        <v>2.37</v>
      </c>
      <c r="G98" s="22">
        <v>266.11</v>
      </c>
      <c r="H98" s="25">
        <f>TRUNC(G98 * (1 + 35.25 / 100), 2)</f>
        <v>359.91</v>
      </c>
      <c r="I98" s="25">
        <f>TRUNC(F98 * H98, 2)</f>
        <v>852.98</v>
      </c>
      <c r="J98" s="31">
        <f t="shared" si="3"/>
        <v>3.9104823482647761E-4</v>
      </c>
    </row>
    <row r="99" spans="1:10" ht="24" customHeight="1" x14ac:dyDescent="0.2">
      <c r="A99" s="13" t="s">
        <v>264</v>
      </c>
      <c r="B99" s="16" t="s">
        <v>265</v>
      </c>
      <c r="C99" s="13" t="s">
        <v>32</v>
      </c>
      <c r="D99" s="5" t="s">
        <v>266</v>
      </c>
      <c r="E99" s="19" t="s">
        <v>34</v>
      </c>
      <c r="F99" s="16">
        <v>1</v>
      </c>
      <c r="G99" s="22">
        <v>332.91</v>
      </c>
      <c r="H99" s="25">
        <f>TRUNC(G99 * (1 + 35.25 / 100), 2)</f>
        <v>450.26</v>
      </c>
      <c r="I99" s="25">
        <f>TRUNC(F99 * H99, 2)</f>
        <v>450.26</v>
      </c>
      <c r="J99" s="31">
        <f t="shared" si="3"/>
        <v>2.0642146147971795E-4</v>
      </c>
    </row>
    <row r="100" spans="1:10" ht="24" customHeight="1" x14ac:dyDescent="0.2">
      <c r="A100" s="13" t="s">
        <v>267</v>
      </c>
      <c r="B100" s="16" t="s">
        <v>268</v>
      </c>
      <c r="C100" s="13" t="s">
        <v>269</v>
      </c>
      <c r="D100" s="5" t="s">
        <v>270</v>
      </c>
      <c r="E100" s="19" t="s">
        <v>45</v>
      </c>
      <c r="F100" s="16">
        <v>29.45</v>
      </c>
      <c r="G100" s="22">
        <v>811.91</v>
      </c>
      <c r="H100" s="25">
        <f>TRUNC(G100 * (1 + 35.25 / 100), 2)</f>
        <v>1098.0999999999999</v>
      </c>
      <c r="I100" s="25">
        <f>TRUNC(F100 * H100, 2)</f>
        <v>32339.040000000001</v>
      </c>
      <c r="J100" s="31">
        <f t="shared" si="3"/>
        <v>1.4825815972218402E-2</v>
      </c>
    </row>
    <row r="101" spans="1:10" ht="24" customHeight="1" x14ac:dyDescent="0.2">
      <c r="A101" s="12" t="s">
        <v>271</v>
      </c>
      <c r="B101" s="12"/>
      <c r="C101" s="12"/>
      <c r="D101" s="4" t="s">
        <v>272</v>
      </c>
      <c r="E101" s="4"/>
      <c r="F101" s="21"/>
      <c r="G101" s="12"/>
      <c r="H101" s="24"/>
      <c r="I101" s="29">
        <v>40988.400000000001</v>
      </c>
      <c r="J101" s="30">
        <f t="shared" si="3"/>
        <v>1.879111053994419E-2</v>
      </c>
    </row>
    <row r="102" spans="1:10" ht="24" customHeight="1" x14ac:dyDescent="0.2">
      <c r="A102" s="12" t="s">
        <v>273</v>
      </c>
      <c r="B102" s="12"/>
      <c r="C102" s="12"/>
      <c r="D102" s="4" t="s">
        <v>274</v>
      </c>
      <c r="E102" s="4"/>
      <c r="F102" s="21"/>
      <c r="G102" s="12"/>
      <c r="H102" s="24"/>
      <c r="I102" s="29">
        <v>1061.96</v>
      </c>
      <c r="J102" s="30">
        <f t="shared" si="3"/>
        <v>4.8685500651401693E-4</v>
      </c>
    </row>
    <row r="103" spans="1:10" ht="24" customHeight="1" x14ac:dyDescent="0.2">
      <c r="A103" s="13" t="s">
        <v>275</v>
      </c>
      <c r="B103" s="16" t="s">
        <v>276</v>
      </c>
      <c r="C103" s="13" t="s">
        <v>89</v>
      </c>
      <c r="D103" s="5" t="s">
        <v>277</v>
      </c>
      <c r="E103" s="19" t="s">
        <v>95</v>
      </c>
      <c r="F103" s="16">
        <v>1</v>
      </c>
      <c r="G103" s="22">
        <v>785.19</v>
      </c>
      <c r="H103" s="25">
        <f>TRUNC(G103 * (1 + 35.25 / 100), 2)</f>
        <v>1061.96</v>
      </c>
      <c r="I103" s="25">
        <f>TRUNC(F103 * H103, 2)</f>
        <v>1061.96</v>
      </c>
      <c r="J103" s="31">
        <f t="shared" si="3"/>
        <v>4.8685500651401693E-4</v>
      </c>
    </row>
    <row r="104" spans="1:10" ht="24" customHeight="1" x14ac:dyDescent="0.2">
      <c r="A104" s="12" t="s">
        <v>278</v>
      </c>
      <c r="B104" s="12"/>
      <c r="C104" s="12"/>
      <c r="D104" s="4" t="s">
        <v>279</v>
      </c>
      <c r="E104" s="4"/>
      <c r="F104" s="21"/>
      <c r="G104" s="12"/>
      <c r="H104" s="24"/>
      <c r="I104" s="29">
        <v>39926.44</v>
      </c>
      <c r="J104" s="30">
        <f t="shared" si="3"/>
        <v>1.8304255533430173E-2</v>
      </c>
    </row>
    <row r="105" spans="1:10" ht="24" customHeight="1" x14ac:dyDescent="0.2">
      <c r="A105" s="13" t="s">
        <v>280</v>
      </c>
      <c r="B105" s="16" t="s">
        <v>281</v>
      </c>
      <c r="C105" s="13" t="s">
        <v>244</v>
      </c>
      <c r="D105" s="5" t="s">
        <v>282</v>
      </c>
      <c r="E105" s="19" t="s">
        <v>91</v>
      </c>
      <c r="F105" s="16">
        <v>47.45</v>
      </c>
      <c r="G105" s="22">
        <v>18.52</v>
      </c>
      <c r="H105" s="25">
        <f t="shared" ref="H105:H115" si="4">TRUNC(G105 * (1 + 35.25 / 100), 2)</f>
        <v>25.04</v>
      </c>
      <c r="I105" s="25">
        <f t="shared" ref="I105:I115" si="5">TRUNC(F105 * H105, 2)</f>
        <v>1188.1400000000001</v>
      </c>
      <c r="J105" s="31">
        <f t="shared" si="3"/>
        <v>5.4470216151226427E-4</v>
      </c>
    </row>
    <row r="106" spans="1:10" ht="24" customHeight="1" x14ac:dyDescent="0.2">
      <c r="A106" s="13" t="s">
        <v>283</v>
      </c>
      <c r="B106" s="16" t="s">
        <v>284</v>
      </c>
      <c r="C106" s="13" t="s">
        <v>89</v>
      </c>
      <c r="D106" s="5" t="s">
        <v>285</v>
      </c>
      <c r="E106" s="19" t="s">
        <v>91</v>
      </c>
      <c r="F106" s="16">
        <v>366.6</v>
      </c>
      <c r="G106" s="22">
        <v>25.69</v>
      </c>
      <c r="H106" s="25">
        <f t="shared" si="4"/>
        <v>34.74</v>
      </c>
      <c r="I106" s="25">
        <f t="shared" si="5"/>
        <v>12735.68</v>
      </c>
      <c r="J106" s="31">
        <f t="shared" si="3"/>
        <v>5.8386658342691206E-3</v>
      </c>
    </row>
    <row r="107" spans="1:10" ht="48" customHeight="1" x14ac:dyDescent="0.2">
      <c r="A107" s="13" t="s">
        <v>286</v>
      </c>
      <c r="B107" s="16" t="s">
        <v>287</v>
      </c>
      <c r="C107" s="13" t="s">
        <v>89</v>
      </c>
      <c r="D107" s="5" t="s">
        <v>288</v>
      </c>
      <c r="E107" s="19" t="s">
        <v>255</v>
      </c>
      <c r="F107" s="16">
        <v>5.5</v>
      </c>
      <c r="G107" s="22">
        <v>1134.8399999999999</v>
      </c>
      <c r="H107" s="25">
        <f t="shared" si="4"/>
        <v>1534.87</v>
      </c>
      <c r="I107" s="25">
        <f t="shared" si="5"/>
        <v>8441.7800000000007</v>
      </c>
      <c r="J107" s="31">
        <f t="shared" si="3"/>
        <v>3.8701296253059419E-3</v>
      </c>
    </row>
    <row r="108" spans="1:10" ht="24" customHeight="1" x14ac:dyDescent="0.2">
      <c r="A108" s="13" t="s">
        <v>289</v>
      </c>
      <c r="B108" s="16" t="s">
        <v>290</v>
      </c>
      <c r="C108" s="13" t="s">
        <v>244</v>
      </c>
      <c r="D108" s="5" t="s">
        <v>291</v>
      </c>
      <c r="E108" s="19" t="s">
        <v>220</v>
      </c>
      <c r="F108" s="16">
        <v>9.07</v>
      </c>
      <c r="G108" s="22">
        <v>242.07</v>
      </c>
      <c r="H108" s="25">
        <f t="shared" si="4"/>
        <v>327.39</v>
      </c>
      <c r="I108" s="25">
        <f t="shared" si="5"/>
        <v>2969.42</v>
      </c>
      <c r="J108" s="31">
        <f t="shared" si="3"/>
        <v>1.3613290457671213E-3</v>
      </c>
    </row>
    <row r="109" spans="1:10" ht="24" customHeight="1" x14ac:dyDescent="0.2">
      <c r="A109" s="13" t="s">
        <v>292</v>
      </c>
      <c r="B109" s="16" t="s">
        <v>284</v>
      </c>
      <c r="C109" s="13" t="s">
        <v>89</v>
      </c>
      <c r="D109" s="5" t="s">
        <v>285</v>
      </c>
      <c r="E109" s="19" t="s">
        <v>91</v>
      </c>
      <c r="F109" s="16">
        <v>26.9</v>
      </c>
      <c r="G109" s="22">
        <v>25.69</v>
      </c>
      <c r="H109" s="25">
        <f t="shared" si="4"/>
        <v>34.74</v>
      </c>
      <c r="I109" s="25">
        <f t="shared" si="5"/>
        <v>934.5</v>
      </c>
      <c r="J109" s="31">
        <f t="shared" si="3"/>
        <v>4.284210361853072E-4</v>
      </c>
    </row>
    <row r="110" spans="1:10" ht="24" customHeight="1" x14ac:dyDescent="0.2">
      <c r="A110" s="13" t="s">
        <v>293</v>
      </c>
      <c r="B110" s="16" t="s">
        <v>294</v>
      </c>
      <c r="C110" s="13" t="s">
        <v>89</v>
      </c>
      <c r="D110" s="5" t="s">
        <v>295</v>
      </c>
      <c r="E110" s="19" t="s">
        <v>220</v>
      </c>
      <c r="F110" s="16">
        <v>15.4</v>
      </c>
      <c r="G110" s="22">
        <v>211.33</v>
      </c>
      <c r="H110" s="25">
        <f t="shared" si="4"/>
        <v>285.82</v>
      </c>
      <c r="I110" s="25">
        <f t="shared" si="5"/>
        <v>4401.62</v>
      </c>
      <c r="J110" s="31">
        <f t="shared" si="3"/>
        <v>2.0179203866174124E-3</v>
      </c>
    </row>
    <row r="111" spans="1:10" ht="24" customHeight="1" x14ac:dyDescent="0.2">
      <c r="A111" s="13" t="s">
        <v>296</v>
      </c>
      <c r="B111" s="16" t="s">
        <v>297</v>
      </c>
      <c r="C111" s="13" t="s">
        <v>51</v>
      </c>
      <c r="D111" s="5" t="s">
        <v>298</v>
      </c>
      <c r="E111" s="19" t="s">
        <v>95</v>
      </c>
      <c r="F111" s="16">
        <v>60</v>
      </c>
      <c r="G111" s="22">
        <v>39</v>
      </c>
      <c r="H111" s="25">
        <f t="shared" si="4"/>
        <v>52.74</v>
      </c>
      <c r="I111" s="25">
        <f t="shared" si="5"/>
        <v>3164.4</v>
      </c>
      <c r="J111" s="31">
        <f t="shared" si="3"/>
        <v>1.4507175247777274E-3</v>
      </c>
    </row>
    <row r="112" spans="1:10" ht="24" customHeight="1" x14ac:dyDescent="0.2">
      <c r="A112" s="13" t="s">
        <v>299</v>
      </c>
      <c r="B112" s="16" t="s">
        <v>300</v>
      </c>
      <c r="C112" s="13" t="s">
        <v>89</v>
      </c>
      <c r="D112" s="5" t="s">
        <v>301</v>
      </c>
      <c r="E112" s="19" t="s">
        <v>45</v>
      </c>
      <c r="F112" s="16">
        <v>2.64</v>
      </c>
      <c r="G112" s="22">
        <v>211.33</v>
      </c>
      <c r="H112" s="25">
        <f t="shared" si="4"/>
        <v>285.82</v>
      </c>
      <c r="I112" s="25">
        <f t="shared" si="5"/>
        <v>754.56</v>
      </c>
      <c r="J112" s="31">
        <f t="shared" si="3"/>
        <v>3.4592763730763548E-4</v>
      </c>
    </row>
    <row r="113" spans="1:10" ht="24" customHeight="1" x14ac:dyDescent="0.2">
      <c r="A113" s="13" t="s">
        <v>302</v>
      </c>
      <c r="B113" s="16" t="s">
        <v>303</v>
      </c>
      <c r="C113" s="13" t="s">
        <v>51</v>
      </c>
      <c r="D113" s="5" t="s">
        <v>304</v>
      </c>
      <c r="E113" s="19" t="s">
        <v>91</v>
      </c>
      <c r="F113" s="16">
        <v>3</v>
      </c>
      <c r="G113" s="22">
        <v>33.44</v>
      </c>
      <c r="H113" s="25">
        <f t="shared" si="4"/>
        <v>45.22</v>
      </c>
      <c r="I113" s="25">
        <f t="shared" si="5"/>
        <v>135.66</v>
      </c>
      <c r="J113" s="31">
        <f t="shared" si="3"/>
        <v>6.2193256039485043E-5</v>
      </c>
    </row>
    <row r="114" spans="1:10" ht="24" customHeight="1" x14ac:dyDescent="0.2">
      <c r="A114" s="13" t="s">
        <v>305</v>
      </c>
      <c r="B114" s="16" t="s">
        <v>306</v>
      </c>
      <c r="C114" s="13" t="s">
        <v>22</v>
      </c>
      <c r="D114" s="5" t="s">
        <v>307</v>
      </c>
      <c r="E114" s="19" t="s">
        <v>220</v>
      </c>
      <c r="F114" s="16">
        <v>10</v>
      </c>
      <c r="G114" s="22">
        <v>72.31</v>
      </c>
      <c r="H114" s="25">
        <f t="shared" si="4"/>
        <v>97.79</v>
      </c>
      <c r="I114" s="25">
        <f t="shared" si="5"/>
        <v>977.9</v>
      </c>
      <c r="J114" s="31">
        <f t="shared" si="3"/>
        <v>4.4831774348380083E-4</v>
      </c>
    </row>
    <row r="115" spans="1:10" ht="24" customHeight="1" x14ac:dyDescent="0.2">
      <c r="A115" s="13" t="s">
        <v>308</v>
      </c>
      <c r="B115" s="16" t="s">
        <v>309</v>
      </c>
      <c r="C115" s="13" t="s">
        <v>89</v>
      </c>
      <c r="D115" s="5" t="s">
        <v>310</v>
      </c>
      <c r="E115" s="19" t="s">
        <v>45</v>
      </c>
      <c r="F115" s="16">
        <v>10.06</v>
      </c>
      <c r="G115" s="22">
        <v>310.36</v>
      </c>
      <c r="H115" s="25">
        <f t="shared" si="4"/>
        <v>419.76</v>
      </c>
      <c r="I115" s="25">
        <f t="shared" si="5"/>
        <v>4222.78</v>
      </c>
      <c r="J115" s="31">
        <f t="shared" si="3"/>
        <v>1.9359312821643569E-3</v>
      </c>
    </row>
    <row r="116" spans="1:10" ht="24" customHeight="1" x14ac:dyDescent="0.2">
      <c r="A116" s="12" t="s">
        <v>311</v>
      </c>
      <c r="B116" s="12"/>
      <c r="C116" s="12"/>
      <c r="D116" s="4" t="s">
        <v>312</v>
      </c>
      <c r="E116" s="4"/>
      <c r="F116" s="21"/>
      <c r="G116" s="12"/>
      <c r="H116" s="24"/>
      <c r="I116" s="29">
        <v>325083.94</v>
      </c>
      <c r="J116" s="30">
        <f t="shared" si="3"/>
        <v>0.14903456224933359</v>
      </c>
    </row>
    <row r="117" spans="1:10" ht="48" customHeight="1" x14ac:dyDescent="0.2">
      <c r="A117" s="13" t="s">
        <v>313</v>
      </c>
      <c r="B117" s="16" t="s">
        <v>314</v>
      </c>
      <c r="C117" s="13" t="s">
        <v>253</v>
      </c>
      <c r="D117" s="5" t="s">
        <v>315</v>
      </c>
      <c r="E117" s="19" t="s">
        <v>316</v>
      </c>
      <c r="F117" s="16">
        <v>2</v>
      </c>
      <c r="G117" s="22">
        <v>958.82</v>
      </c>
      <c r="H117" s="25">
        <f t="shared" ref="H117:H124" si="6">TRUNC(G117 * (1 + 35.25 / 100), 2)</f>
        <v>1296.8</v>
      </c>
      <c r="I117" s="25">
        <f t="shared" ref="I117:I124" si="7">TRUNC(F117 * H117, 2)</f>
        <v>2593.6</v>
      </c>
      <c r="J117" s="31">
        <f t="shared" si="3"/>
        <v>1.1890345633496122E-3</v>
      </c>
    </row>
    <row r="118" spans="1:10" ht="24" customHeight="1" x14ac:dyDescent="0.2">
      <c r="A118" s="13" t="s">
        <v>317</v>
      </c>
      <c r="B118" s="16" t="s">
        <v>318</v>
      </c>
      <c r="C118" s="13" t="s">
        <v>244</v>
      </c>
      <c r="D118" s="5" t="s">
        <v>319</v>
      </c>
      <c r="E118" s="19" t="s">
        <v>95</v>
      </c>
      <c r="F118" s="16">
        <v>2</v>
      </c>
      <c r="G118" s="22">
        <v>1404.12</v>
      </c>
      <c r="H118" s="25">
        <f t="shared" si="6"/>
        <v>1899.07</v>
      </c>
      <c r="I118" s="25">
        <f t="shared" si="7"/>
        <v>3798.14</v>
      </c>
      <c r="J118" s="31">
        <f t="shared" si="3"/>
        <v>1.7412552962834272E-3</v>
      </c>
    </row>
    <row r="119" spans="1:10" ht="24" customHeight="1" x14ac:dyDescent="0.2">
      <c r="A119" s="13" t="s">
        <v>320</v>
      </c>
      <c r="B119" s="16" t="s">
        <v>321</v>
      </c>
      <c r="C119" s="13" t="s">
        <v>22</v>
      </c>
      <c r="D119" s="5" t="s">
        <v>322</v>
      </c>
      <c r="E119" s="19" t="s">
        <v>95</v>
      </c>
      <c r="F119" s="16">
        <v>2</v>
      </c>
      <c r="G119" s="22">
        <v>1338.91</v>
      </c>
      <c r="H119" s="25">
        <f t="shared" si="6"/>
        <v>1810.87</v>
      </c>
      <c r="I119" s="25">
        <f t="shared" si="7"/>
        <v>3621.74</v>
      </c>
      <c r="J119" s="31">
        <f t="shared" si="3"/>
        <v>1.6603848085540657E-3</v>
      </c>
    </row>
    <row r="120" spans="1:10" ht="36" customHeight="1" x14ac:dyDescent="0.2">
      <c r="A120" s="13" t="s">
        <v>323</v>
      </c>
      <c r="B120" s="16" t="s">
        <v>324</v>
      </c>
      <c r="C120" s="13" t="s">
        <v>22</v>
      </c>
      <c r="D120" s="5" t="s">
        <v>325</v>
      </c>
      <c r="E120" s="19" t="s">
        <v>95</v>
      </c>
      <c r="F120" s="16">
        <v>4</v>
      </c>
      <c r="G120" s="22">
        <v>305.27</v>
      </c>
      <c r="H120" s="25">
        <f t="shared" si="6"/>
        <v>412.87</v>
      </c>
      <c r="I120" s="25">
        <f t="shared" si="7"/>
        <v>1651.48</v>
      </c>
      <c r="J120" s="31">
        <f t="shared" si="3"/>
        <v>7.5712014215014573E-4</v>
      </c>
    </row>
    <row r="121" spans="1:10" ht="36" customHeight="1" x14ac:dyDescent="0.2">
      <c r="A121" s="13" t="s">
        <v>326</v>
      </c>
      <c r="B121" s="16" t="s">
        <v>327</v>
      </c>
      <c r="C121" s="13" t="s">
        <v>22</v>
      </c>
      <c r="D121" s="5" t="s">
        <v>328</v>
      </c>
      <c r="E121" s="19" t="s">
        <v>95</v>
      </c>
      <c r="F121" s="16">
        <v>6</v>
      </c>
      <c r="G121" s="22">
        <v>334.34</v>
      </c>
      <c r="H121" s="25">
        <f t="shared" si="6"/>
        <v>452.19</v>
      </c>
      <c r="I121" s="25">
        <f t="shared" si="7"/>
        <v>2713.14</v>
      </c>
      <c r="J121" s="31">
        <f t="shared" si="3"/>
        <v>1.2438376138210853E-3</v>
      </c>
    </row>
    <row r="122" spans="1:10" ht="24" customHeight="1" x14ac:dyDescent="0.2">
      <c r="A122" s="13" t="s">
        <v>329</v>
      </c>
      <c r="B122" s="16" t="s">
        <v>330</v>
      </c>
      <c r="C122" s="13" t="s">
        <v>331</v>
      </c>
      <c r="D122" s="5" t="s">
        <v>332</v>
      </c>
      <c r="E122" s="19" t="s">
        <v>45</v>
      </c>
      <c r="F122" s="16">
        <v>2.81</v>
      </c>
      <c r="G122" s="22">
        <v>328.98</v>
      </c>
      <c r="H122" s="25">
        <f t="shared" si="6"/>
        <v>444.94</v>
      </c>
      <c r="I122" s="25">
        <f t="shared" si="7"/>
        <v>1250.28</v>
      </c>
      <c r="J122" s="31">
        <f t="shared" si="3"/>
        <v>5.7319021200831022E-4</v>
      </c>
    </row>
    <row r="123" spans="1:10" ht="48" customHeight="1" x14ac:dyDescent="0.2">
      <c r="A123" s="13" t="s">
        <v>333</v>
      </c>
      <c r="B123" s="16" t="s">
        <v>334</v>
      </c>
      <c r="C123" s="13" t="s">
        <v>89</v>
      </c>
      <c r="D123" s="5" t="s">
        <v>335</v>
      </c>
      <c r="E123" s="19" t="s">
        <v>45</v>
      </c>
      <c r="F123" s="16">
        <v>153.66</v>
      </c>
      <c r="G123" s="22">
        <v>1233.79</v>
      </c>
      <c r="H123" s="25">
        <f t="shared" si="6"/>
        <v>1668.7</v>
      </c>
      <c r="I123" s="25">
        <f t="shared" si="7"/>
        <v>256412.44</v>
      </c>
      <c r="J123" s="31">
        <f t="shared" si="3"/>
        <v>0.11755214899475967</v>
      </c>
    </row>
    <row r="124" spans="1:10" ht="24" customHeight="1" x14ac:dyDescent="0.2">
      <c r="A124" s="13" t="s">
        <v>336</v>
      </c>
      <c r="B124" s="16" t="s">
        <v>337</v>
      </c>
      <c r="C124" s="13" t="s">
        <v>89</v>
      </c>
      <c r="D124" s="5" t="s">
        <v>338</v>
      </c>
      <c r="E124" s="19" t="s">
        <v>339</v>
      </c>
      <c r="F124" s="16">
        <v>2</v>
      </c>
      <c r="G124" s="22">
        <v>19609.29</v>
      </c>
      <c r="H124" s="25">
        <f t="shared" si="6"/>
        <v>26521.56</v>
      </c>
      <c r="I124" s="25">
        <f t="shared" si="7"/>
        <v>53043.12</v>
      </c>
      <c r="J124" s="31">
        <f t="shared" si="3"/>
        <v>2.431759061840727E-2</v>
      </c>
    </row>
    <row r="125" spans="1:10" ht="24" customHeight="1" x14ac:dyDescent="0.2">
      <c r="A125" s="12" t="s">
        <v>340</v>
      </c>
      <c r="B125" s="12"/>
      <c r="C125" s="12"/>
      <c r="D125" s="4" t="s">
        <v>341</v>
      </c>
      <c r="E125" s="4"/>
      <c r="F125" s="21"/>
      <c r="G125" s="12"/>
      <c r="H125" s="24"/>
      <c r="I125" s="29">
        <v>363846.07</v>
      </c>
      <c r="J125" s="30">
        <f t="shared" si="3"/>
        <v>0.16680504047228659</v>
      </c>
    </row>
    <row r="126" spans="1:10" ht="24" customHeight="1" x14ac:dyDescent="0.2">
      <c r="A126" s="12" t="s">
        <v>342</v>
      </c>
      <c r="B126" s="12"/>
      <c r="C126" s="12"/>
      <c r="D126" s="4" t="s">
        <v>56</v>
      </c>
      <c r="E126" s="4"/>
      <c r="F126" s="21"/>
      <c r="G126" s="12"/>
      <c r="H126" s="24"/>
      <c r="I126" s="29">
        <v>6288.18</v>
      </c>
      <c r="J126" s="30">
        <f t="shared" si="3"/>
        <v>2.8828128318028091E-3</v>
      </c>
    </row>
    <row r="127" spans="1:10" ht="24" customHeight="1" x14ac:dyDescent="0.2">
      <c r="A127" s="13" t="s">
        <v>343</v>
      </c>
      <c r="B127" s="16" t="s">
        <v>58</v>
      </c>
      <c r="C127" s="13" t="s">
        <v>32</v>
      </c>
      <c r="D127" s="5" t="s">
        <v>59</v>
      </c>
      <c r="E127" s="19" t="s">
        <v>45</v>
      </c>
      <c r="F127" s="16">
        <v>131.5</v>
      </c>
      <c r="G127" s="22">
        <v>14.16</v>
      </c>
      <c r="H127" s="25">
        <f>TRUNC(G127 * (1 + 35.25 / 100), 2)</f>
        <v>19.149999999999999</v>
      </c>
      <c r="I127" s="25">
        <f>TRUNC(F127 * H127, 2)</f>
        <v>2518.2199999999998</v>
      </c>
      <c r="J127" s="31">
        <f t="shared" si="3"/>
        <v>1.1544766417790949E-3</v>
      </c>
    </row>
    <row r="128" spans="1:10" ht="24" customHeight="1" x14ac:dyDescent="0.2">
      <c r="A128" s="13" t="s">
        <v>344</v>
      </c>
      <c r="B128" s="16" t="s">
        <v>61</v>
      </c>
      <c r="C128" s="13" t="s">
        <v>22</v>
      </c>
      <c r="D128" s="5" t="s">
        <v>62</v>
      </c>
      <c r="E128" s="19" t="s">
        <v>63</v>
      </c>
      <c r="F128" s="16">
        <v>16.27</v>
      </c>
      <c r="G128" s="22">
        <v>80.3</v>
      </c>
      <c r="H128" s="25">
        <f>TRUNC(G128 * (1 + 35.25 / 100), 2)</f>
        <v>108.6</v>
      </c>
      <c r="I128" s="25">
        <f>TRUNC(F128 * H128, 2)</f>
        <v>1766.92</v>
      </c>
      <c r="J128" s="31">
        <f t="shared" si="3"/>
        <v>8.1004354976623111E-4</v>
      </c>
    </row>
    <row r="129" spans="1:10" ht="24" customHeight="1" x14ac:dyDescent="0.2">
      <c r="A129" s="13" t="s">
        <v>345</v>
      </c>
      <c r="B129" s="16" t="s">
        <v>71</v>
      </c>
      <c r="C129" s="13" t="s">
        <v>32</v>
      </c>
      <c r="D129" s="5" t="s">
        <v>72</v>
      </c>
      <c r="E129" s="19" t="s">
        <v>63</v>
      </c>
      <c r="F129" s="16">
        <v>36</v>
      </c>
      <c r="G129" s="22">
        <v>41.14</v>
      </c>
      <c r="H129" s="25">
        <f>TRUNC(G129 * (1 + 35.25 / 100), 2)</f>
        <v>55.64</v>
      </c>
      <c r="I129" s="25">
        <f>TRUNC(F129 * H129, 2)</f>
        <v>2003.04</v>
      </c>
      <c r="J129" s="31">
        <f t="shared" si="3"/>
        <v>9.182926402574828E-4</v>
      </c>
    </row>
    <row r="130" spans="1:10" ht="24" customHeight="1" x14ac:dyDescent="0.2">
      <c r="A130" s="12" t="s">
        <v>346</v>
      </c>
      <c r="B130" s="12"/>
      <c r="C130" s="12"/>
      <c r="D130" s="4" t="s">
        <v>74</v>
      </c>
      <c r="E130" s="4"/>
      <c r="F130" s="21"/>
      <c r="G130" s="12"/>
      <c r="H130" s="24"/>
      <c r="I130" s="29">
        <v>175798.56</v>
      </c>
      <c r="J130" s="30">
        <f t="shared" si="3"/>
        <v>8.0594757875960293E-2</v>
      </c>
    </row>
    <row r="131" spans="1:10" ht="24" customHeight="1" x14ac:dyDescent="0.2">
      <c r="A131" s="12" t="s">
        <v>347</v>
      </c>
      <c r="B131" s="12"/>
      <c r="C131" s="12"/>
      <c r="D131" s="4" t="s">
        <v>76</v>
      </c>
      <c r="E131" s="4"/>
      <c r="F131" s="21"/>
      <c r="G131" s="12"/>
      <c r="H131" s="24"/>
      <c r="I131" s="29">
        <v>94104.63</v>
      </c>
      <c r="J131" s="30">
        <f t="shared" si="3"/>
        <v>4.3142218399609363E-2</v>
      </c>
    </row>
    <row r="132" spans="1:10" ht="24" customHeight="1" x14ac:dyDescent="0.2">
      <c r="A132" s="12" t="s">
        <v>348</v>
      </c>
      <c r="B132" s="12"/>
      <c r="C132" s="12"/>
      <c r="D132" s="4" t="s">
        <v>86</v>
      </c>
      <c r="E132" s="4"/>
      <c r="F132" s="21"/>
      <c r="G132" s="12"/>
      <c r="H132" s="24"/>
      <c r="I132" s="29">
        <v>94104.63</v>
      </c>
      <c r="J132" s="30">
        <f t="shared" si="3"/>
        <v>4.3142218399609363E-2</v>
      </c>
    </row>
    <row r="133" spans="1:10" ht="48" customHeight="1" x14ac:dyDescent="0.2">
      <c r="A133" s="13" t="s">
        <v>349</v>
      </c>
      <c r="B133" s="16" t="s">
        <v>350</v>
      </c>
      <c r="C133" s="13" t="s">
        <v>89</v>
      </c>
      <c r="D133" s="5" t="s">
        <v>351</v>
      </c>
      <c r="E133" s="19" t="s">
        <v>91</v>
      </c>
      <c r="F133" s="16">
        <v>3654.42</v>
      </c>
      <c r="G133" s="22">
        <v>17.149999999999999</v>
      </c>
      <c r="H133" s="25">
        <f>TRUNC(G133 * (1 + 35.25 / 100), 2)</f>
        <v>23.19</v>
      </c>
      <c r="I133" s="25">
        <f>TRUNC(F133 * H133, 2)</f>
        <v>84745.99</v>
      </c>
      <c r="J133" s="31">
        <f t="shared" ref="J133:J196" si="8">I133 / 2181265.44</f>
        <v>3.8851754786891048E-2</v>
      </c>
    </row>
    <row r="134" spans="1:10" ht="24" customHeight="1" x14ac:dyDescent="0.2">
      <c r="A134" s="13" t="s">
        <v>352</v>
      </c>
      <c r="B134" s="16" t="s">
        <v>353</v>
      </c>
      <c r="C134" s="13" t="s">
        <v>89</v>
      </c>
      <c r="D134" s="5" t="s">
        <v>354</v>
      </c>
      <c r="E134" s="19" t="s">
        <v>95</v>
      </c>
      <c r="F134" s="16">
        <v>152</v>
      </c>
      <c r="G134" s="22">
        <v>45.53</v>
      </c>
      <c r="H134" s="25">
        <f>TRUNC(G134 * (1 + 35.25 / 100), 2)</f>
        <v>61.57</v>
      </c>
      <c r="I134" s="25">
        <f>TRUNC(F134 * H134, 2)</f>
        <v>9358.64</v>
      </c>
      <c r="J134" s="31">
        <f t="shared" si="8"/>
        <v>4.2904636127183123E-3</v>
      </c>
    </row>
    <row r="135" spans="1:10" ht="24" customHeight="1" x14ac:dyDescent="0.2">
      <c r="A135" s="12" t="s">
        <v>355</v>
      </c>
      <c r="B135" s="12"/>
      <c r="C135" s="12"/>
      <c r="D135" s="4" t="s">
        <v>97</v>
      </c>
      <c r="E135" s="4"/>
      <c r="F135" s="21"/>
      <c r="G135" s="12"/>
      <c r="H135" s="24"/>
      <c r="I135" s="29">
        <v>59836.32</v>
      </c>
      <c r="J135" s="30">
        <f t="shared" si="8"/>
        <v>2.7431929605046142E-2</v>
      </c>
    </row>
    <row r="136" spans="1:10" ht="48" customHeight="1" x14ac:dyDescent="0.2">
      <c r="A136" s="13" t="s">
        <v>356</v>
      </c>
      <c r="B136" s="16" t="s">
        <v>99</v>
      </c>
      <c r="C136" s="13" t="s">
        <v>22</v>
      </c>
      <c r="D136" s="5" t="s">
        <v>100</v>
      </c>
      <c r="E136" s="19" t="s">
        <v>91</v>
      </c>
      <c r="F136" s="16">
        <v>783</v>
      </c>
      <c r="G136" s="22">
        <v>13.95</v>
      </c>
      <c r="H136" s="25">
        <f t="shared" ref="H136:H141" si="9">TRUNC(G136 * (1 + 35.25 / 100), 2)</f>
        <v>18.86</v>
      </c>
      <c r="I136" s="25">
        <f t="shared" ref="I136:I141" si="10">TRUNC(F136 * H136, 2)</f>
        <v>14767.38</v>
      </c>
      <c r="J136" s="31">
        <f t="shared" si="8"/>
        <v>6.7700976365352395E-3</v>
      </c>
    </row>
    <row r="137" spans="1:10" ht="48" customHeight="1" x14ac:dyDescent="0.2">
      <c r="A137" s="13" t="s">
        <v>357</v>
      </c>
      <c r="B137" s="16" t="s">
        <v>358</v>
      </c>
      <c r="C137" s="13" t="s">
        <v>22</v>
      </c>
      <c r="D137" s="5" t="s">
        <v>359</v>
      </c>
      <c r="E137" s="19" t="s">
        <v>91</v>
      </c>
      <c r="F137" s="16">
        <v>189</v>
      </c>
      <c r="G137" s="22">
        <v>14.39</v>
      </c>
      <c r="H137" s="25">
        <f t="shared" si="9"/>
        <v>19.46</v>
      </c>
      <c r="I137" s="25">
        <f t="shared" si="10"/>
        <v>3677.94</v>
      </c>
      <c r="J137" s="31">
        <f t="shared" si="8"/>
        <v>1.6861496691571844E-3</v>
      </c>
    </row>
    <row r="138" spans="1:10" ht="24" customHeight="1" x14ac:dyDescent="0.2">
      <c r="A138" s="13" t="s">
        <v>360</v>
      </c>
      <c r="B138" s="16" t="s">
        <v>102</v>
      </c>
      <c r="C138" s="13" t="s">
        <v>51</v>
      </c>
      <c r="D138" s="5" t="s">
        <v>103</v>
      </c>
      <c r="E138" s="19" t="s">
        <v>45</v>
      </c>
      <c r="F138" s="16">
        <v>127.65</v>
      </c>
      <c r="G138" s="22">
        <v>108.34</v>
      </c>
      <c r="H138" s="25">
        <f t="shared" si="9"/>
        <v>146.52000000000001</v>
      </c>
      <c r="I138" s="25">
        <f t="shared" si="10"/>
        <v>18703.27</v>
      </c>
      <c r="J138" s="31">
        <f t="shared" si="8"/>
        <v>8.574504348264924E-3</v>
      </c>
    </row>
    <row r="139" spans="1:10" ht="36" customHeight="1" x14ac:dyDescent="0.2">
      <c r="A139" s="13" t="s">
        <v>361</v>
      </c>
      <c r="B139" s="16" t="s">
        <v>105</v>
      </c>
      <c r="C139" s="13" t="s">
        <v>89</v>
      </c>
      <c r="D139" s="5" t="s">
        <v>106</v>
      </c>
      <c r="E139" s="19" t="s">
        <v>63</v>
      </c>
      <c r="F139" s="16">
        <v>25.55</v>
      </c>
      <c r="G139" s="22">
        <v>650.35</v>
      </c>
      <c r="H139" s="25">
        <f t="shared" si="9"/>
        <v>879.59</v>
      </c>
      <c r="I139" s="25">
        <f t="shared" si="10"/>
        <v>22473.52</v>
      </c>
      <c r="J139" s="31">
        <f t="shared" si="8"/>
        <v>1.0302973488636945E-2</v>
      </c>
    </row>
    <row r="140" spans="1:10" ht="24" customHeight="1" x14ac:dyDescent="0.2">
      <c r="A140" s="13" t="s">
        <v>362</v>
      </c>
      <c r="B140" s="16" t="s">
        <v>123</v>
      </c>
      <c r="C140" s="13" t="s">
        <v>51</v>
      </c>
      <c r="D140" s="5" t="s">
        <v>124</v>
      </c>
      <c r="E140" s="19" t="s">
        <v>45</v>
      </c>
      <c r="F140" s="16">
        <v>0.5</v>
      </c>
      <c r="G140" s="22">
        <v>297.52</v>
      </c>
      <c r="H140" s="25">
        <f t="shared" si="9"/>
        <v>402.39</v>
      </c>
      <c r="I140" s="25">
        <f t="shared" si="10"/>
        <v>201.19</v>
      </c>
      <c r="J140" s="31">
        <f t="shared" si="8"/>
        <v>9.2235450262302785E-5</v>
      </c>
    </row>
    <row r="141" spans="1:10" ht="24" customHeight="1" x14ac:dyDescent="0.2">
      <c r="A141" s="13" t="s">
        <v>363</v>
      </c>
      <c r="B141" s="16" t="s">
        <v>108</v>
      </c>
      <c r="C141" s="13" t="s">
        <v>51</v>
      </c>
      <c r="D141" s="5" t="s">
        <v>109</v>
      </c>
      <c r="E141" s="19" t="s">
        <v>110</v>
      </c>
      <c r="F141" s="16">
        <v>1</v>
      </c>
      <c r="G141" s="22">
        <v>9.6300000000000008</v>
      </c>
      <c r="H141" s="25">
        <f t="shared" si="9"/>
        <v>13.02</v>
      </c>
      <c r="I141" s="25">
        <f t="shared" si="10"/>
        <v>13.02</v>
      </c>
      <c r="J141" s="31">
        <f t="shared" si="8"/>
        <v>5.9690121895480998E-6</v>
      </c>
    </row>
    <row r="142" spans="1:10" ht="24" customHeight="1" x14ac:dyDescent="0.2">
      <c r="A142" s="12" t="s">
        <v>364</v>
      </c>
      <c r="B142" s="12"/>
      <c r="C142" s="12"/>
      <c r="D142" s="4" t="s">
        <v>112</v>
      </c>
      <c r="E142" s="4"/>
      <c r="F142" s="21"/>
      <c r="G142" s="12"/>
      <c r="H142" s="24"/>
      <c r="I142" s="29">
        <v>21857.61</v>
      </c>
      <c r="J142" s="30">
        <f t="shared" si="8"/>
        <v>1.0020609871304797E-2</v>
      </c>
    </row>
    <row r="143" spans="1:10" ht="48" customHeight="1" x14ac:dyDescent="0.2">
      <c r="A143" s="13" t="s">
        <v>365</v>
      </c>
      <c r="B143" s="16" t="s">
        <v>366</v>
      </c>
      <c r="C143" s="13" t="s">
        <v>89</v>
      </c>
      <c r="D143" s="5" t="s">
        <v>367</v>
      </c>
      <c r="E143" s="19" t="s">
        <v>91</v>
      </c>
      <c r="F143" s="16">
        <v>495.75</v>
      </c>
      <c r="G143" s="22">
        <v>32.6</v>
      </c>
      <c r="H143" s="25">
        <f>TRUNC(G143 * (1 + 35.25 / 100), 2)</f>
        <v>44.09</v>
      </c>
      <c r="I143" s="25">
        <f>TRUNC(F143 * H143, 2)</f>
        <v>21857.61</v>
      </c>
      <c r="J143" s="31">
        <f t="shared" si="8"/>
        <v>1.0020609871304797E-2</v>
      </c>
    </row>
    <row r="144" spans="1:10" ht="24" customHeight="1" x14ac:dyDescent="0.2">
      <c r="A144" s="12" t="s">
        <v>368</v>
      </c>
      <c r="B144" s="12"/>
      <c r="C144" s="12"/>
      <c r="D144" s="4" t="s">
        <v>126</v>
      </c>
      <c r="E144" s="4"/>
      <c r="F144" s="21"/>
      <c r="G144" s="12"/>
      <c r="H144" s="24"/>
      <c r="I144" s="29">
        <v>30426.21</v>
      </c>
      <c r="J144" s="30">
        <f t="shared" si="8"/>
        <v>1.3948880059274216E-2</v>
      </c>
    </row>
    <row r="145" spans="1:10" ht="24" customHeight="1" x14ac:dyDescent="0.2">
      <c r="A145" s="12" t="s">
        <v>369</v>
      </c>
      <c r="B145" s="12"/>
      <c r="C145" s="12"/>
      <c r="D145" s="4" t="s">
        <v>128</v>
      </c>
      <c r="E145" s="4"/>
      <c r="F145" s="21"/>
      <c r="G145" s="12"/>
      <c r="H145" s="24"/>
      <c r="I145" s="29">
        <v>22177.45</v>
      </c>
      <c r="J145" s="30">
        <f t="shared" si="8"/>
        <v>1.0167240352004111E-2</v>
      </c>
    </row>
    <row r="146" spans="1:10" ht="24" customHeight="1" x14ac:dyDescent="0.2">
      <c r="A146" s="13" t="s">
        <v>370</v>
      </c>
      <c r="B146" s="16" t="s">
        <v>132</v>
      </c>
      <c r="C146" s="13" t="s">
        <v>32</v>
      </c>
      <c r="D146" s="5" t="s">
        <v>133</v>
      </c>
      <c r="E146" s="19" t="s">
        <v>45</v>
      </c>
      <c r="F146" s="16">
        <v>117.05</v>
      </c>
      <c r="G146" s="22">
        <v>32.94</v>
      </c>
      <c r="H146" s="25">
        <f>TRUNC(G146 * (1 + 35.25 / 100), 2)</f>
        <v>44.55</v>
      </c>
      <c r="I146" s="25">
        <f>TRUNC(F146 * H146, 2)</f>
        <v>5214.57</v>
      </c>
      <c r="J146" s="31">
        <f t="shared" si="8"/>
        <v>2.3906168888826293E-3</v>
      </c>
    </row>
    <row r="147" spans="1:10" ht="36" customHeight="1" x14ac:dyDescent="0.2">
      <c r="A147" s="13" t="s">
        <v>371</v>
      </c>
      <c r="B147" s="16" t="s">
        <v>135</v>
      </c>
      <c r="C147" s="13" t="s">
        <v>89</v>
      </c>
      <c r="D147" s="5" t="s">
        <v>136</v>
      </c>
      <c r="E147" s="19" t="s">
        <v>45</v>
      </c>
      <c r="F147" s="16">
        <v>117.05</v>
      </c>
      <c r="G147" s="22">
        <v>107.15</v>
      </c>
      <c r="H147" s="25">
        <f>TRUNC(G147 * (1 + 35.25 / 100), 2)</f>
        <v>144.91999999999999</v>
      </c>
      <c r="I147" s="25">
        <f>TRUNC(F147 * H147, 2)</f>
        <v>16962.88</v>
      </c>
      <c r="J147" s="31">
        <f t="shared" si="8"/>
        <v>7.7766234631214811E-3</v>
      </c>
    </row>
    <row r="148" spans="1:10" ht="24" customHeight="1" x14ac:dyDescent="0.2">
      <c r="A148" s="12" t="s">
        <v>372</v>
      </c>
      <c r="B148" s="12"/>
      <c r="C148" s="12"/>
      <c r="D148" s="4" t="s">
        <v>147</v>
      </c>
      <c r="E148" s="4"/>
      <c r="F148" s="21"/>
      <c r="G148" s="12"/>
      <c r="H148" s="24"/>
      <c r="I148" s="29">
        <v>8248.76</v>
      </c>
      <c r="J148" s="30">
        <f t="shared" si="8"/>
        <v>3.7816397072701065E-3</v>
      </c>
    </row>
    <row r="149" spans="1:10" ht="24" customHeight="1" x14ac:dyDescent="0.2">
      <c r="A149" s="13" t="s">
        <v>373</v>
      </c>
      <c r="B149" s="16" t="s">
        <v>132</v>
      </c>
      <c r="C149" s="13" t="s">
        <v>32</v>
      </c>
      <c r="D149" s="5" t="s">
        <v>133</v>
      </c>
      <c r="E149" s="19" t="s">
        <v>45</v>
      </c>
      <c r="F149" s="16">
        <v>17.39</v>
      </c>
      <c r="G149" s="22">
        <v>32.94</v>
      </c>
      <c r="H149" s="25">
        <f>TRUNC(G149 * (1 + 35.25 / 100), 2)</f>
        <v>44.55</v>
      </c>
      <c r="I149" s="25">
        <f>TRUNC(F149 * H149, 2)</f>
        <v>774.72</v>
      </c>
      <c r="J149" s="31">
        <f t="shared" si="8"/>
        <v>3.551699787624197E-4</v>
      </c>
    </row>
    <row r="150" spans="1:10" ht="24" customHeight="1" x14ac:dyDescent="0.2">
      <c r="A150" s="13" t="s">
        <v>374</v>
      </c>
      <c r="B150" s="16" t="s">
        <v>150</v>
      </c>
      <c r="C150" s="13" t="s">
        <v>89</v>
      </c>
      <c r="D150" s="5" t="s">
        <v>151</v>
      </c>
      <c r="E150" s="19" t="s">
        <v>45</v>
      </c>
      <c r="F150" s="16">
        <v>17.39</v>
      </c>
      <c r="G150" s="22">
        <v>317.77999999999997</v>
      </c>
      <c r="H150" s="25">
        <f>TRUNC(G150 * (1 + 35.25 / 100), 2)</f>
        <v>429.79</v>
      </c>
      <c r="I150" s="25">
        <f>TRUNC(F150 * H150, 2)</f>
        <v>7474.04</v>
      </c>
      <c r="J150" s="31">
        <f t="shared" si="8"/>
        <v>3.426469728507687E-3</v>
      </c>
    </row>
    <row r="151" spans="1:10" ht="24" customHeight="1" x14ac:dyDescent="0.2">
      <c r="A151" s="12" t="s">
        <v>375</v>
      </c>
      <c r="B151" s="12"/>
      <c r="C151" s="12"/>
      <c r="D151" s="4" t="s">
        <v>153</v>
      </c>
      <c r="E151" s="4"/>
      <c r="F151" s="21"/>
      <c r="G151" s="12"/>
      <c r="H151" s="24"/>
      <c r="I151" s="29">
        <v>48778.32</v>
      </c>
      <c r="J151" s="30">
        <f t="shared" si="8"/>
        <v>2.2362395289222573E-2</v>
      </c>
    </row>
    <row r="152" spans="1:10" ht="24" customHeight="1" x14ac:dyDescent="0.2">
      <c r="A152" s="12" t="s">
        <v>376</v>
      </c>
      <c r="B152" s="12"/>
      <c r="C152" s="12"/>
      <c r="D152" s="4" t="s">
        <v>155</v>
      </c>
      <c r="E152" s="4"/>
      <c r="F152" s="21"/>
      <c r="G152" s="12"/>
      <c r="H152" s="24"/>
      <c r="I152" s="29">
        <v>24931.82</v>
      </c>
      <c r="J152" s="30">
        <f t="shared" si="8"/>
        <v>1.1429979837758765E-2</v>
      </c>
    </row>
    <row r="153" spans="1:10" ht="36" customHeight="1" x14ac:dyDescent="0.2">
      <c r="A153" s="13" t="s">
        <v>377</v>
      </c>
      <c r="B153" s="16" t="s">
        <v>157</v>
      </c>
      <c r="C153" s="13" t="s">
        <v>32</v>
      </c>
      <c r="D153" s="5" t="s">
        <v>158</v>
      </c>
      <c r="E153" s="19" t="s">
        <v>45</v>
      </c>
      <c r="F153" s="16">
        <v>128.94</v>
      </c>
      <c r="G153" s="22">
        <v>108.95</v>
      </c>
      <c r="H153" s="25">
        <f>TRUNC(G153 * (1 + 35.25 / 100), 2)</f>
        <v>147.35</v>
      </c>
      <c r="I153" s="25">
        <f>TRUNC(F153 * H153, 2)</f>
        <v>18999.3</v>
      </c>
      <c r="J153" s="31">
        <f t="shared" si="8"/>
        <v>8.7102191469186803E-3</v>
      </c>
    </row>
    <row r="154" spans="1:10" ht="36" customHeight="1" x14ac:dyDescent="0.2">
      <c r="A154" s="13" t="s">
        <v>378</v>
      </c>
      <c r="B154" s="16" t="s">
        <v>160</v>
      </c>
      <c r="C154" s="13" t="s">
        <v>32</v>
      </c>
      <c r="D154" s="5" t="s">
        <v>161</v>
      </c>
      <c r="E154" s="19" t="s">
        <v>45</v>
      </c>
      <c r="F154" s="16">
        <v>128.94</v>
      </c>
      <c r="G154" s="22">
        <v>7.18</v>
      </c>
      <c r="H154" s="25">
        <f>TRUNC(G154 * (1 + 35.25 / 100), 2)</f>
        <v>9.7100000000000009</v>
      </c>
      <c r="I154" s="25">
        <f>TRUNC(F154 * H154, 2)</f>
        <v>1252</v>
      </c>
      <c r="J154" s="31">
        <f t="shared" si="8"/>
        <v>5.7397874510861917E-4</v>
      </c>
    </row>
    <row r="155" spans="1:10" ht="36" customHeight="1" x14ac:dyDescent="0.2">
      <c r="A155" s="13" t="s">
        <v>379</v>
      </c>
      <c r="B155" s="16" t="s">
        <v>163</v>
      </c>
      <c r="C155" s="13" t="s">
        <v>32</v>
      </c>
      <c r="D155" s="5" t="s">
        <v>164</v>
      </c>
      <c r="E155" s="19" t="s">
        <v>45</v>
      </c>
      <c r="F155" s="16">
        <v>128.94</v>
      </c>
      <c r="G155" s="22">
        <v>26.84</v>
      </c>
      <c r="H155" s="25">
        <f>TRUNC(G155 * (1 + 35.25 / 100), 2)</f>
        <v>36.299999999999997</v>
      </c>
      <c r="I155" s="25">
        <f>TRUNC(F155 * H155, 2)</f>
        <v>4680.5200000000004</v>
      </c>
      <c r="J155" s="31">
        <f t="shared" si="8"/>
        <v>2.1457819457314652E-3</v>
      </c>
    </row>
    <row r="156" spans="1:10" ht="24" customHeight="1" x14ac:dyDescent="0.2">
      <c r="A156" s="12" t="s">
        <v>380</v>
      </c>
      <c r="B156" s="12"/>
      <c r="C156" s="12"/>
      <c r="D156" s="4" t="s">
        <v>190</v>
      </c>
      <c r="E156" s="4"/>
      <c r="F156" s="21"/>
      <c r="G156" s="12"/>
      <c r="H156" s="24"/>
      <c r="I156" s="29">
        <v>23846.5</v>
      </c>
      <c r="J156" s="30">
        <f t="shared" si="8"/>
        <v>1.0932415451463808E-2</v>
      </c>
    </row>
    <row r="157" spans="1:10" ht="24" customHeight="1" x14ac:dyDescent="0.2">
      <c r="A157" s="12" t="s">
        <v>381</v>
      </c>
      <c r="B157" s="12"/>
      <c r="C157" s="12"/>
      <c r="D157" s="4" t="s">
        <v>192</v>
      </c>
      <c r="E157" s="4"/>
      <c r="F157" s="21"/>
      <c r="G157" s="12"/>
      <c r="H157" s="24"/>
      <c r="I157" s="29">
        <v>8117.19</v>
      </c>
      <c r="J157" s="30">
        <f t="shared" si="8"/>
        <v>3.72132150959124E-3</v>
      </c>
    </row>
    <row r="158" spans="1:10" ht="24" customHeight="1" x14ac:dyDescent="0.2">
      <c r="A158" s="13" t="s">
        <v>382</v>
      </c>
      <c r="B158" s="16" t="s">
        <v>194</v>
      </c>
      <c r="C158" s="13" t="s">
        <v>22</v>
      </c>
      <c r="D158" s="5" t="s">
        <v>195</v>
      </c>
      <c r="E158" s="19" t="s">
        <v>45</v>
      </c>
      <c r="F158" s="16">
        <v>183.98</v>
      </c>
      <c r="G158" s="22">
        <v>2.7</v>
      </c>
      <c r="H158" s="25">
        <f>TRUNC(G158 * (1 + 35.25 / 100), 2)</f>
        <v>3.65</v>
      </c>
      <c r="I158" s="25">
        <f>TRUNC(F158 * H158, 2)</f>
        <v>671.52</v>
      </c>
      <c r="J158" s="31">
        <f t="shared" si="8"/>
        <v>3.0785799274388176E-4</v>
      </c>
    </row>
    <row r="159" spans="1:10" ht="24" customHeight="1" x14ac:dyDescent="0.2">
      <c r="A159" s="13" t="s">
        <v>383</v>
      </c>
      <c r="B159" s="16" t="s">
        <v>80</v>
      </c>
      <c r="C159" s="13" t="s">
        <v>32</v>
      </c>
      <c r="D159" s="5" t="s">
        <v>81</v>
      </c>
      <c r="E159" s="19" t="s">
        <v>45</v>
      </c>
      <c r="F159" s="16">
        <v>183.98</v>
      </c>
      <c r="G159" s="22">
        <v>17.73</v>
      </c>
      <c r="H159" s="25">
        <f>TRUNC(G159 * (1 + 35.25 / 100), 2)</f>
        <v>23.97</v>
      </c>
      <c r="I159" s="25">
        <f>TRUNC(F159 * H159, 2)</f>
        <v>4410</v>
      </c>
      <c r="J159" s="31">
        <f t="shared" si="8"/>
        <v>2.0217621932340341E-3</v>
      </c>
    </row>
    <row r="160" spans="1:10" ht="24" customHeight="1" x14ac:dyDescent="0.2">
      <c r="A160" s="13" t="s">
        <v>384</v>
      </c>
      <c r="B160" s="16" t="s">
        <v>83</v>
      </c>
      <c r="C160" s="13" t="s">
        <v>22</v>
      </c>
      <c r="D160" s="5" t="s">
        <v>84</v>
      </c>
      <c r="E160" s="19" t="s">
        <v>45</v>
      </c>
      <c r="F160" s="16">
        <v>183.98</v>
      </c>
      <c r="G160" s="22">
        <v>12.2</v>
      </c>
      <c r="H160" s="25">
        <f>TRUNC(G160 * (1 + 35.25 / 100), 2)</f>
        <v>16.5</v>
      </c>
      <c r="I160" s="25">
        <f>TRUNC(F160 * H160, 2)</f>
        <v>3035.67</v>
      </c>
      <c r="J160" s="31">
        <f t="shared" si="8"/>
        <v>1.3917013236133243E-3</v>
      </c>
    </row>
    <row r="161" spans="1:10" ht="24" customHeight="1" x14ac:dyDescent="0.2">
      <c r="A161" s="12" t="s">
        <v>385</v>
      </c>
      <c r="B161" s="12"/>
      <c r="C161" s="12"/>
      <c r="D161" s="4" t="s">
        <v>147</v>
      </c>
      <c r="E161" s="4"/>
      <c r="F161" s="21"/>
      <c r="G161" s="12"/>
      <c r="H161" s="24"/>
      <c r="I161" s="29">
        <v>9820.18</v>
      </c>
      <c r="J161" s="30">
        <f t="shared" si="8"/>
        <v>4.5020563842977316E-3</v>
      </c>
    </row>
    <row r="162" spans="1:10" ht="24" customHeight="1" x14ac:dyDescent="0.2">
      <c r="A162" s="13" t="s">
        <v>386</v>
      </c>
      <c r="B162" s="16" t="s">
        <v>203</v>
      </c>
      <c r="C162" s="13" t="s">
        <v>89</v>
      </c>
      <c r="D162" s="5" t="s">
        <v>204</v>
      </c>
      <c r="E162" s="19" t="s">
        <v>45</v>
      </c>
      <c r="F162" s="16">
        <v>23.44</v>
      </c>
      <c r="G162" s="22">
        <v>309.76</v>
      </c>
      <c r="H162" s="25">
        <f>TRUNC(G162 * (1 + 35.25 / 100), 2)</f>
        <v>418.95</v>
      </c>
      <c r="I162" s="25">
        <f>TRUNC(F162 * H162, 2)</f>
        <v>9820.18</v>
      </c>
      <c r="J162" s="31">
        <f t="shared" si="8"/>
        <v>4.5020563842977316E-3</v>
      </c>
    </row>
    <row r="163" spans="1:10" ht="24" customHeight="1" x14ac:dyDescent="0.2">
      <c r="A163" s="12" t="s">
        <v>387</v>
      </c>
      <c r="B163" s="12"/>
      <c r="C163" s="12"/>
      <c r="D163" s="4" t="s">
        <v>206</v>
      </c>
      <c r="E163" s="4"/>
      <c r="F163" s="21"/>
      <c r="G163" s="12"/>
      <c r="H163" s="24"/>
      <c r="I163" s="29">
        <v>5909.13</v>
      </c>
      <c r="J163" s="30">
        <f t="shared" si="8"/>
        <v>2.7090375575748362E-3</v>
      </c>
    </row>
    <row r="164" spans="1:10" ht="48" customHeight="1" x14ac:dyDescent="0.2">
      <c r="A164" s="13" t="s">
        <v>388</v>
      </c>
      <c r="B164" s="16" t="s">
        <v>208</v>
      </c>
      <c r="C164" s="13" t="s">
        <v>22</v>
      </c>
      <c r="D164" s="5" t="s">
        <v>209</v>
      </c>
      <c r="E164" s="19" t="s">
        <v>45</v>
      </c>
      <c r="F164" s="16">
        <v>15.35</v>
      </c>
      <c r="G164" s="22">
        <v>284.63</v>
      </c>
      <c r="H164" s="25">
        <f>TRUNC(G164 * (1 + 35.25 / 100), 2)</f>
        <v>384.96</v>
      </c>
      <c r="I164" s="25">
        <f>TRUNC(F164 * H164, 2)</f>
        <v>5909.13</v>
      </c>
      <c r="J164" s="31">
        <f t="shared" si="8"/>
        <v>2.7090375575748362E-3</v>
      </c>
    </row>
    <row r="165" spans="1:10" ht="24" customHeight="1" x14ac:dyDescent="0.2">
      <c r="A165" s="12" t="s">
        <v>389</v>
      </c>
      <c r="B165" s="12"/>
      <c r="C165" s="12"/>
      <c r="D165" s="4" t="s">
        <v>211</v>
      </c>
      <c r="E165" s="4"/>
      <c r="F165" s="21"/>
      <c r="G165" s="12"/>
      <c r="H165" s="24"/>
      <c r="I165" s="29">
        <v>11396.11</v>
      </c>
      <c r="J165" s="30">
        <f t="shared" si="8"/>
        <v>5.2245406684662829E-3</v>
      </c>
    </row>
    <row r="166" spans="1:10" ht="24" customHeight="1" x14ac:dyDescent="0.2">
      <c r="A166" s="12" t="s">
        <v>390</v>
      </c>
      <c r="B166" s="12"/>
      <c r="C166" s="12"/>
      <c r="D166" s="4" t="s">
        <v>213</v>
      </c>
      <c r="E166" s="4"/>
      <c r="F166" s="21"/>
      <c r="G166" s="12"/>
      <c r="H166" s="24"/>
      <c r="I166" s="29">
        <v>1569.92</v>
      </c>
      <c r="J166" s="30">
        <f t="shared" si="8"/>
        <v>7.1972900281223916E-4</v>
      </c>
    </row>
    <row r="167" spans="1:10" ht="24" customHeight="1" x14ac:dyDescent="0.2">
      <c r="A167" s="13" t="s">
        <v>391</v>
      </c>
      <c r="B167" s="16" t="s">
        <v>215</v>
      </c>
      <c r="C167" s="13" t="s">
        <v>51</v>
      </c>
      <c r="D167" s="5" t="s">
        <v>216</v>
      </c>
      <c r="E167" s="19" t="s">
        <v>45</v>
      </c>
      <c r="F167" s="16">
        <v>2.95</v>
      </c>
      <c r="G167" s="22">
        <v>68.48</v>
      </c>
      <c r="H167" s="25">
        <f>TRUNC(G167 * (1 + 35.25 / 100), 2)</f>
        <v>92.61</v>
      </c>
      <c r="I167" s="25">
        <f>TRUNC(F167 * H167, 2)</f>
        <v>273.19</v>
      </c>
      <c r="J167" s="31">
        <f t="shared" si="8"/>
        <v>1.2524381260081761E-4</v>
      </c>
    </row>
    <row r="168" spans="1:10" ht="24" customHeight="1" x14ac:dyDescent="0.2">
      <c r="A168" s="13" t="s">
        <v>392</v>
      </c>
      <c r="B168" s="16" t="s">
        <v>218</v>
      </c>
      <c r="C168" s="13" t="s">
        <v>51</v>
      </c>
      <c r="D168" s="5" t="s">
        <v>219</v>
      </c>
      <c r="E168" s="19" t="s">
        <v>220</v>
      </c>
      <c r="F168" s="16">
        <v>4.9000000000000004</v>
      </c>
      <c r="G168" s="22">
        <v>195.67</v>
      </c>
      <c r="H168" s="25">
        <f>TRUNC(G168 * (1 + 35.25 / 100), 2)</f>
        <v>264.64</v>
      </c>
      <c r="I168" s="25">
        <f>TRUNC(F168 * H168, 2)</f>
        <v>1296.73</v>
      </c>
      <c r="J168" s="31">
        <f t="shared" si="8"/>
        <v>5.9448519021142155E-4</v>
      </c>
    </row>
    <row r="169" spans="1:10" ht="24" customHeight="1" x14ac:dyDescent="0.2">
      <c r="A169" s="12" t="s">
        <v>393</v>
      </c>
      <c r="B169" s="12"/>
      <c r="C169" s="12"/>
      <c r="D169" s="4" t="s">
        <v>190</v>
      </c>
      <c r="E169" s="4"/>
      <c r="F169" s="21"/>
      <c r="G169" s="12"/>
      <c r="H169" s="24"/>
      <c r="I169" s="29">
        <v>9826.19</v>
      </c>
      <c r="J169" s="30">
        <f t="shared" si="8"/>
        <v>4.5048116656540441E-3</v>
      </c>
    </row>
    <row r="170" spans="1:10" ht="24" customHeight="1" x14ac:dyDescent="0.2">
      <c r="A170" s="12" t="s">
        <v>394</v>
      </c>
      <c r="B170" s="12"/>
      <c r="C170" s="12"/>
      <c r="D170" s="4" t="s">
        <v>192</v>
      </c>
      <c r="E170" s="4"/>
      <c r="F170" s="21"/>
      <c r="G170" s="12"/>
      <c r="H170" s="24"/>
      <c r="I170" s="29">
        <v>9826.19</v>
      </c>
      <c r="J170" s="30">
        <f t="shared" si="8"/>
        <v>4.5048116656540441E-3</v>
      </c>
    </row>
    <row r="171" spans="1:10" ht="24" customHeight="1" x14ac:dyDescent="0.2">
      <c r="A171" s="13" t="s">
        <v>395</v>
      </c>
      <c r="B171" s="16" t="s">
        <v>173</v>
      </c>
      <c r="C171" s="13" t="s">
        <v>51</v>
      </c>
      <c r="D171" s="5" t="s">
        <v>174</v>
      </c>
      <c r="E171" s="19" t="s">
        <v>45</v>
      </c>
      <c r="F171" s="16">
        <v>134.44</v>
      </c>
      <c r="G171" s="22">
        <v>9.3800000000000008</v>
      </c>
      <c r="H171" s="25">
        <f>TRUNC(G171 * (1 + 35.25 / 100), 2)</f>
        <v>12.68</v>
      </c>
      <c r="I171" s="25">
        <f>TRUNC(F171 * H171, 2)</f>
        <v>1704.69</v>
      </c>
      <c r="J171" s="31">
        <f t="shared" si="8"/>
        <v>7.8151423881726205E-4</v>
      </c>
    </row>
    <row r="172" spans="1:10" ht="24" customHeight="1" x14ac:dyDescent="0.2">
      <c r="A172" s="13" t="s">
        <v>396</v>
      </c>
      <c r="B172" s="16" t="s">
        <v>224</v>
      </c>
      <c r="C172" s="13" t="s">
        <v>22</v>
      </c>
      <c r="D172" s="5" t="s">
        <v>225</v>
      </c>
      <c r="E172" s="19" t="s">
        <v>45</v>
      </c>
      <c r="F172" s="16">
        <v>134.44</v>
      </c>
      <c r="G172" s="22">
        <v>3.06</v>
      </c>
      <c r="H172" s="25">
        <f>TRUNC(G172 * (1 + 35.25 / 100), 2)</f>
        <v>4.13</v>
      </c>
      <c r="I172" s="25">
        <f>TRUNC(F172 * H172, 2)</f>
        <v>555.23</v>
      </c>
      <c r="J172" s="31">
        <f t="shared" si="8"/>
        <v>2.5454490307241106E-4</v>
      </c>
    </row>
    <row r="173" spans="1:10" ht="24" customHeight="1" x14ac:dyDescent="0.2">
      <c r="A173" s="13" t="s">
        <v>397</v>
      </c>
      <c r="B173" s="16" t="s">
        <v>227</v>
      </c>
      <c r="C173" s="13" t="s">
        <v>32</v>
      </c>
      <c r="D173" s="5" t="s">
        <v>228</v>
      </c>
      <c r="E173" s="19" t="s">
        <v>45</v>
      </c>
      <c r="F173" s="16">
        <v>134.44</v>
      </c>
      <c r="G173" s="22">
        <v>27.76</v>
      </c>
      <c r="H173" s="25">
        <f>TRUNC(G173 * (1 + 35.25 / 100), 2)</f>
        <v>37.54</v>
      </c>
      <c r="I173" s="25">
        <f>TRUNC(F173 * H173, 2)</f>
        <v>5046.87</v>
      </c>
      <c r="J173" s="31">
        <f t="shared" si="8"/>
        <v>2.3137349116025053E-3</v>
      </c>
    </row>
    <row r="174" spans="1:10" ht="24" customHeight="1" x14ac:dyDescent="0.2">
      <c r="A174" s="13" t="s">
        <v>398</v>
      </c>
      <c r="B174" s="16" t="s">
        <v>230</v>
      </c>
      <c r="C174" s="13" t="s">
        <v>22</v>
      </c>
      <c r="D174" s="5" t="s">
        <v>231</v>
      </c>
      <c r="E174" s="19" t="s">
        <v>45</v>
      </c>
      <c r="F174" s="16">
        <v>134.44</v>
      </c>
      <c r="G174" s="22">
        <v>13.86</v>
      </c>
      <c r="H174" s="25">
        <f>TRUNC(G174 * (1 + 35.25 / 100), 2)</f>
        <v>18.739999999999998</v>
      </c>
      <c r="I174" s="25">
        <f>TRUNC(F174 * H174, 2)</f>
        <v>2519.4</v>
      </c>
      <c r="J174" s="31">
        <f t="shared" si="8"/>
        <v>1.1550176121618652E-3</v>
      </c>
    </row>
    <row r="175" spans="1:10" ht="24" customHeight="1" x14ac:dyDescent="0.2">
      <c r="A175" s="12" t="s">
        <v>399</v>
      </c>
      <c r="B175" s="12"/>
      <c r="C175" s="12"/>
      <c r="D175" s="4" t="s">
        <v>257</v>
      </c>
      <c r="E175" s="4"/>
      <c r="F175" s="21"/>
      <c r="G175" s="12"/>
      <c r="H175" s="24"/>
      <c r="I175" s="29">
        <v>36803.11</v>
      </c>
      <c r="J175" s="30">
        <f t="shared" si="8"/>
        <v>1.6872366528669708E-2</v>
      </c>
    </row>
    <row r="176" spans="1:10" ht="48" customHeight="1" x14ac:dyDescent="0.2">
      <c r="A176" s="13" t="s">
        <v>400</v>
      </c>
      <c r="B176" s="16" t="s">
        <v>259</v>
      </c>
      <c r="C176" s="13" t="s">
        <v>22</v>
      </c>
      <c r="D176" s="5" t="s">
        <v>260</v>
      </c>
      <c r="E176" s="19" t="s">
        <v>95</v>
      </c>
      <c r="F176" s="16">
        <v>3</v>
      </c>
      <c r="G176" s="22">
        <v>937.58</v>
      </c>
      <c r="H176" s="25">
        <f t="shared" ref="H176:H181" si="11">TRUNC(G176 * (1 + 35.25 / 100), 2)</f>
        <v>1268.07</v>
      </c>
      <c r="I176" s="25">
        <f t="shared" ref="I176:I181" si="12">TRUNC(F176 * H176, 2)</f>
        <v>3804.21</v>
      </c>
      <c r="J176" s="31">
        <f t="shared" si="8"/>
        <v>1.7440380846083547E-3</v>
      </c>
    </row>
    <row r="177" spans="1:10" ht="24" customHeight="1" x14ac:dyDescent="0.2">
      <c r="A177" s="13" t="s">
        <v>401</v>
      </c>
      <c r="B177" s="16" t="s">
        <v>262</v>
      </c>
      <c r="C177" s="13" t="s">
        <v>89</v>
      </c>
      <c r="D177" s="5" t="s">
        <v>263</v>
      </c>
      <c r="E177" s="19" t="s">
        <v>45</v>
      </c>
      <c r="F177" s="16">
        <v>2.7</v>
      </c>
      <c r="G177" s="22">
        <v>266.11</v>
      </c>
      <c r="H177" s="25">
        <f t="shared" si="11"/>
        <v>359.91</v>
      </c>
      <c r="I177" s="25">
        <f t="shared" si="12"/>
        <v>971.75</v>
      </c>
      <c r="J177" s="31">
        <f t="shared" si="8"/>
        <v>4.4549827920071941E-4</v>
      </c>
    </row>
    <row r="178" spans="1:10" ht="24" customHeight="1" x14ac:dyDescent="0.2">
      <c r="A178" s="13" t="s">
        <v>402</v>
      </c>
      <c r="B178" s="16" t="s">
        <v>403</v>
      </c>
      <c r="C178" s="13" t="s">
        <v>89</v>
      </c>
      <c r="D178" s="5" t="s">
        <v>404</v>
      </c>
      <c r="E178" s="19" t="s">
        <v>95</v>
      </c>
      <c r="F178" s="16">
        <v>1</v>
      </c>
      <c r="G178" s="22">
        <v>1265.05</v>
      </c>
      <c r="H178" s="25">
        <f t="shared" si="11"/>
        <v>1710.98</v>
      </c>
      <c r="I178" s="25">
        <f t="shared" si="12"/>
        <v>1710.98</v>
      </c>
      <c r="J178" s="31">
        <f t="shared" si="8"/>
        <v>7.8439788602711284E-4</v>
      </c>
    </row>
    <row r="179" spans="1:10" ht="24" customHeight="1" x14ac:dyDescent="0.2">
      <c r="A179" s="13" t="s">
        <v>405</v>
      </c>
      <c r="B179" s="16" t="s">
        <v>406</v>
      </c>
      <c r="C179" s="13" t="s">
        <v>89</v>
      </c>
      <c r="D179" s="5" t="s">
        <v>407</v>
      </c>
      <c r="E179" s="19" t="s">
        <v>45</v>
      </c>
      <c r="F179" s="16">
        <v>21.2</v>
      </c>
      <c r="G179" s="22">
        <v>1033.56</v>
      </c>
      <c r="H179" s="25">
        <f t="shared" si="11"/>
        <v>1397.88</v>
      </c>
      <c r="I179" s="25">
        <f t="shared" si="12"/>
        <v>29635.05</v>
      </c>
      <c r="J179" s="31">
        <f t="shared" si="8"/>
        <v>1.3586173171111169E-2</v>
      </c>
    </row>
    <row r="180" spans="1:10" ht="24" customHeight="1" x14ac:dyDescent="0.2">
      <c r="A180" s="13" t="s">
        <v>408</v>
      </c>
      <c r="B180" s="16" t="s">
        <v>309</v>
      </c>
      <c r="C180" s="13" t="s">
        <v>89</v>
      </c>
      <c r="D180" s="5" t="s">
        <v>310</v>
      </c>
      <c r="E180" s="19" t="s">
        <v>45</v>
      </c>
      <c r="F180" s="16">
        <v>0.55000000000000004</v>
      </c>
      <c r="G180" s="22">
        <v>310.36</v>
      </c>
      <c r="H180" s="25">
        <f t="shared" si="11"/>
        <v>419.76</v>
      </c>
      <c r="I180" s="25">
        <f t="shared" si="12"/>
        <v>230.86</v>
      </c>
      <c r="J180" s="31">
        <f t="shared" si="8"/>
        <v>1.0583764624263246E-4</v>
      </c>
    </row>
    <row r="181" spans="1:10" ht="24" customHeight="1" x14ac:dyDescent="0.2">
      <c r="A181" s="13" t="s">
        <v>409</v>
      </c>
      <c r="B181" s="16" t="s">
        <v>265</v>
      </c>
      <c r="C181" s="13" t="s">
        <v>32</v>
      </c>
      <c r="D181" s="5" t="s">
        <v>266</v>
      </c>
      <c r="E181" s="19" t="s">
        <v>34</v>
      </c>
      <c r="F181" s="16">
        <v>1</v>
      </c>
      <c r="G181" s="22">
        <v>332.91</v>
      </c>
      <c r="H181" s="25">
        <f t="shared" si="11"/>
        <v>450.26</v>
      </c>
      <c r="I181" s="25">
        <f t="shared" si="12"/>
        <v>450.26</v>
      </c>
      <c r="J181" s="31">
        <f t="shared" si="8"/>
        <v>2.0642146147971795E-4</v>
      </c>
    </row>
    <row r="182" spans="1:10" ht="24" customHeight="1" x14ac:dyDescent="0.2">
      <c r="A182" s="12" t="s">
        <v>410</v>
      </c>
      <c r="B182" s="12"/>
      <c r="C182" s="12"/>
      <c r="D182" s="4" t="s">
        <v>312</v>
      </c>
      <c r="E182" s="4"/>
      <c r="F182" s="21"/>
      <c r="G182" s="12"/>
      <c r="H182" s="24"/>
      <c r="I182" s="29">
        <v>54355.58</v>
      </c>
      <c r="J182" s="30">
        <f t="shared" si="8"/>
        <v>2.4919287218890702E-2</v>
      </c>
    </row>
    <row r="183" spans="1:10" ht="24" customHeight="1" x14ac:dyDescent="0.2">
      <c r="A183" s="13" t="s">
        <v>411</v>
      </c>
      <c r="B183" s="16" t="s">
        <v>330</v>
      </c>
      <c r="C183" s="13" t="s">
        <v>331</v>
      </c>
      <c r="D183" s="5" t="s">
        <v>332</v>
      </c>
      <c r="E183" s="19" t="s">
        <v>45</v>
      </c>
      <c r="F183" s="16">
        <v>3.26</v>
      </c>
      <c r="G183" s="22">
        <v>328.98</v>
      </c>
      <c r="H183" s="25">
        <f t="shared" ref="H183:H196" si="13">TRUNC(G183 * (1 + 35.25 / 100), 2)</f>
        <v>444.94</v>
      </c>
      <c r="I183" s="25">
        <f t="shared" ref="I183:I196" si="14">TRUNC(F183 * H183, 2)</f>
        <v>1450.5</v>
      </c>
      <c r="J183" s="31">
        <f t="shared" si="8"/>
        <v>6.6498096627799687E-4</v>
      </c>
    </row>
    <row r="184" spans="1:10" ht="24" customHeight="1" x14ac:dyDescent="0.2">
      <c r="A184" s="13" t="s">
        <v>412</v>
      </c>
      <c r="B184" s="16" t="s">
        <v>413</v>
      </c>
      <c r="C184" s="13" t="s">
        <v>89</v>
      </c>
      <c r="D184" s="5" t="s">
        <v>414</v>
      </c>
      <c r="E184" s="19" t="s">
        <v>45</v>
      </c>
      <c r="F184" s="16">
        <v>9.3699999999999992</v>
      </c>
      <c r="G184" s="22">
        <v>528.13</v>
      </c>
      <c r="H184" s="25">
        <f t="shared" si="13"/>
        <v>714.29</v>
      </c>
      <c r="I184" s="25">
        <f t="shared" si="14"/>
        <v>6692.89</v>
      </c>
      <c r="J184" s="31">
        <f t="shared" si="8"/>
        <v>3.068351919608647E-3</v>
      </c>
    </row>
    <row r="185" spans="1:10" ht="24" customHeight="1" x14ac:dyDescent="0.2">
      <c r="A185" s="13" t="s">
        <v>415</v>
      </c>
      <c r="B185" s="16" t="s">
        <v>416</v>
      </c>
      <c r="C185" s="13" t="s">
        <v>89</v>
      </c>
      <c r="D185" s="5" t="s">
        <v>417</v>
      </c>
      <c r="E185" s="19" t="s">
        <v>45</v>
      </c>
      <c r="F185" s="16">
        <v>5.25</v>
      </c>
      <c r="G185" s="22">
        <v>2292.48</v>
      </c>
      <c r="H185" s="25">
        <f t="shared" si="13"/>
        <v>3100.57</v>
      </c>
      <c r="I185" s="25">
        <f t="shared" si="14"/>
        <v>16277.99</v>
      </c>
      <c r="J185" s="31">
        <f t="shared" si="8"/>
        <v>7.4626360008711277E-3</v>
      </c>
    </row>
    <row r="186" spans="1:10" ht="24" customHeight="1" x14ac:dyDescent="0.2">
      <c r="A186" s="13" t="s">
        <v>418</v>
      </c>
      <c r="B186" s="16" t="s">
        <v>419</v>
      </c>
      <c r="C186" s="13" t="s">
        <v>51</v>
      </c>
      <c r="D186" s="5" t="s">
        <v>420</v>
      </c>
      <c r="E186" s="19" t="s">
        <v>95</v>
      </c>
      <c r="F186" s="16">
        <v>1</v>
      </c>
      <c r="G186" s="22">
        <v>1059.6600000000001</v>
      </c>
      <c r="H186" s="25">
        <f t="shared" si="13"/>
        <v>1433.19</v>
      </c>
      <c r="I186" s="25">
        <f t="shared" si="14"/>
        <v>1433.19</v>
      </c>
      <c r="J186" s="31">
        <f t="shared" si="8"/>
        <v>6.5704520583244569E-4</v>
      </c>
    </row>
    <row r="187" spans="1:10" ht="24" customHeight="1" x14ac:dyDescent="0.2">
      <c r="A187" s="13" t="s">
        <v>421</v>
      </c>
      <c r="B187" s="16" t="s">
        <v>422</v>
      </c>
      <c r="C187" s="13" t="s">
        <v>89</v>
      </c>
      <c r="D187" s="5" t="s">
        <v>423</v>
      </c>
      <c r="E187" s="19" t="s">
        <v>45</v>
      </c>
      <c r="F187" s="16">
        <v>5.8</v>
      </c>
      <c r="G187" s="22">
        <v>428.81</v>
      </c>
      <c r="H187" s="25">
        <f t="shared" si="13"/>
        <v>579.96</v>
      </c>
      <c r="I187" s="25">
        <f t="shared" si="14"/>
        <v>3363.76</v>
      </c>
      <c r="J187" s="31">
        <f t="shared" si="8"/>
        <v>1.5421140124972595E-3</v>
      </c>
    </row>
    <row r="188" spans="1:10" ht="24" customHeight="1" x14ac:dyDescent="0.2">
      <c r="A188" s="13" t="s">
        <v>424</v>
      </c>
      <c r="B188" s="16" t="s">
        <v>425</v>
      </c>
      <c r="C188" s="13" t="s">
        <v>89</v>
      </c>
      <c r="D188" s="5" t="s">
        <v>426</v>
      </c>
      <c r="E188" s="19" t="s">
        <v>41</v>
      </c>
      <c r="F188" s="16">
        <v>1</v>
      </c>
      <c r="G188" s="22">
        <v>586.99</v>
      </c>
      <c r="H188" s="25">
        <f t="shared" si="13"/>
        <v>793.9</v>
      </c>
      <c r="I188" s="25">
        <f t="shared" si="14"/>
        <v>793.9</v>
      </c>
      <c r="J188" s="31">
        <f t="shared" si="8"/>
        <v>3.6396303972981847E-4</v>
      </c>
    </row>
    <row r="189" spans="1:10" ht="24" customHeight="1" x14ac:dyDescent="0.2">
      <c r="A189" s="13" t="s">
        <v>427</v>
      </c>
      <c r="B189" s="16" t="s">
        <v>321</v>
      </c>
      <c r="C189" s="13" t="s">
        <v>22</v>
      </c>
      <c r="D189" s="5" t="s">
        <v>322</v>
      </c>
      <c r="E189" s="19" t="s">
        <v>95</v>
      </c>
      <c r="F189" s="16">
        <v>4</v>
      </c>
      <c r="G189" s="22">
        <v>1338.91</v>
      </c>
      <c r="H189" s="25">
        <f t="shared" si="13"/>
        <v>1810.87</v>
      </c>
      <c r="I189" s="25">
        <f t="shared" si="14"/>
        <v>7243.48</v>
      </c>
      <c r="J189" s="31">
        <f t="shared" si="8"/>
        <v>3.3207696171081314E-3</v>
      </c>
    </row>
    <row r="190" spans="1:10" ht="24" customHeight="1" x14ac:dyDescent="0.2">
      <c r="A190" s="13" t="s">
        <v>428</v>
      </c>
      <c r="B190" s="16" t="s">
        <v>429</v>
      </c>
      <c r="C190" s="13" t="s">
        <v>187</v>
      </c>
      <c r="D190" s="5" t="s">
        <v>430</v>
      </c>
      <c r="E190" s="19" t="s">
        <v>95</v>
      </c>
      <c r="F190" s="16">
        <v>4</v>
      </c>
      <c r="G190" s="22">
        <v>382.28</v>
      </c>
      <c r="H190" s="25">
        <f t="shared" si="13"/>
        <v>517.03</v>
      </c>
      <c r="I190" s="25">
        <f t="shared" si="14"/>
        <v>2068.12</v>
      </c>
      <c r="J190" s="31">
        <f t="shared" si="8"/>
        <v>9.4812853221568484E-4</v>
      </c>
    </row>
    <row r="191" spans="1:10" ht="24" customHeight="1" x14ac:dyDescent="0.2">
      <c r="A191" s="13" t="s">
        <v>431</v>
      </c>
      <c r="B191" s="16" t="s">
        <v>432</v>
      </c>
      <c r="C191" s="13" t="s">
        <v>89</v>
      </c>
      <c r="D191" s="5" t="s">
        <v>433</v>
      </c>
      <c r="E191" s="19" t="s">
        <v>95</v>
      </c>
      <c r="F191" s="16">
        <v>4</v>
      </c>
      <c r="G191" s="22">
        <v>1049.08</v>
      </c>
      <c r="H191" s="25">
        <f t="shared" si="13"/>
        <v>1418.88</v>
      </c>
      <c r="I191" s="25">
        <f t="shared" si="14"/>
        <v>5675.52</v>
      </c>
      <c r="J191" s="31">
        <f t="shared" si="8"/>
        <v>2.6019391752706632E-3</v>
      </c>
    </row>
    <row r="192" spans="1:10" ht="48" customHeight="1" x14ac:dyDescent="0.2">
      <c r="A192" s="13" t="s">
        <v>434</v>
      </c>
      <c r="B192" s="16" t="s">
        <v>314</v>
      </c>
      <c r="C192" s="13" t="s">
        <v>253</v>
      </c>
      <c r="D192" s="5" t="s">
        <v>315</v>
      </c>
      <c r="E192" s="19" t="s">
        <v>316</v>
      </c>
      <c r="F192" s="16">
        <v>3</v>
      </c>
      <c r="G192" s="22">
        <v>958.82</v>
      </c>
      <c r="H192" s="25">
        <f t="shared" si="13"/>
        <v>1296.8</v>
      </c>
      <c r="I192" s="25">
        <f t="shared" si="14"/>
        <v>3890.4</v>
      </c>
      <c r="J192" s="31">
        <f t="shared" si="8"/>
        <v>1.7835518450244185E-3</v>
      </c>
    </row>
    <row r="193" spans="1:10" ht="24" customHeight="1" x14ac:dyDescent="0.2">
      <c r="A193" s="13" t="s">
        <v>435</v>
      </c>
      <c r="B193" s="16" t="s">
        <v>436</v>
      </c>
      <c r="C193" s="13" t="s">
        <v>89</v>
      </c>
      <c r="D193" s="5" t="s">
        <v>437</v>
      </c>
      <c r="E193" s="19" t="s">
        <v>95</v>
      </c>
      <c r="F193" s="16">
        <v>1</v>
      </c>
      <c r="G193" s="22">
        <v>1200.47</v>
      </c>
      <c r="H193" s="25">
        <f t="shared" si="13"/>
        <v>1623.63</v>
      </c>
      <c r="I193" s="25">
        <f t="shared" si="14"/>
        <v>1623.63</v>
      </c>
      <c r="J193" s="31">
        <f t="shared" si="8"/>
        <v>7.4435232421781741E-4</v>
      </c>
    </row>
    <row r="194" spans="1:10" ht="24" customHeight="1" x14ac:dyDescent="0.2">
      <c r="A194" s="13" t="s">
        <v>438</v>
      </c>
      <c r="B194" s="16" t="s">
        <v>439</v>
      </c>
      <c r="C194" s="13" t="s">
        <v>51</v>
      </c>
      <c r="D194" s="5" t="s">
        <v>440</v>
      </c>
      <c r="E194" s="19" t="s">
        <v>95</v>
      </c>
      <c r="F194" s="16">
        <v>1</v>
      </c>
      <c r="G194" s="22">
        <v>384.64</v>
      </c>
      <c r="H194" s="25">
        <f t="shared" si="13"/>
        <v>520.22</v>
      </c>
      <c r="I194" s="25">
        <f t="shared" si="14"/>
        <v>520.22</v>
      </c>
      <c r="J194" s="31">
        <f t="shared" si="8"/>
        <v>2.3849458688530821E-4</v>
      </c>
    </row>
    <row r="195" spans="1:10" ht="24" customHeight="1" x14ac:dyDescent="0.2">
      <c r="A195" s="13" t="s">
        <v>441</v>
      </c>
      <c r="B195" s="16" t="s">
        <v>442</v>
      </c>
      <c r="C195" s="13" t="s">
        <v>51</v>
      </c>
      <c r="D195" s="5" t="s">
        <v>443</v>
      </c>
      <c r="E195" s="19" t="s">
        <v>95</v>
      </c>
      <c r="F195" s="16">
        <v>1</v>
      </c>
      <c r="G195" s="22">
        <v>420.97</v>
      </c>
      <c r="H195" s="25">
        <f t="shared" si="13"/>
        <v>569.36</v>
      </c>
      <c r="I195" s="25">
        <f t="shared" si="14"/>
        <v>569.36</v>
      </c>
      <c r="J195" s="31">
        <f t="shared" si="8"/>
        <v>2.6102279418134457E-4</v>
      </c>
    </row>
    <row r="196" spans="1:10" ht="48" customHeight="1" x14ac:dyDescent="0.2">
      <c r="A196" s="13" t="s">
        <v>444</v>
      </c>
      <c r="B196" s="16" t="s">
        <v>445</v>
      </c>
      <c r="C196" s="13" t="s">
        <v>446</v>
      </c>
      <c r="D196" s="5" t="s">
        <v>447</v>
      </c>
      <c r="E196" s="19" t="s">
        <v>41</v>
      </c>
      <c r="F196" s="16">
        <v>2</v>
      </c>
      <c r="G196" s="22">
        <v>1017.61</v>
      </c>
      <c r="H196" s="25">
        <f t="shared" si="13"/>
        <v>1376.31</v>
      </c>
      <c r="I196" s="25">
        <f t="shared" si="14"/>
        <v>2752.62</v>
      </c>
      <c r="J196" s="31">
        <f t="shared" si="8"/>
        <v>1.2619371991700378E-3</v>
      </c>
    </row>
    <row r="197" spans="1:10" ht="24" customHeight="1" x14ac:dyDescent="0.2">
      <c r="A197" s="12" t="s">
        <v>448</v>
      </c>
      <c r="B197" s="12"/>
      <c r="C197" s="12"/>
      <c r="D197" s="4" t="s">
        <v>449</v>
      </c>
      <c r="E197" s="4"/>
      <c r="F197" s="21"/>
      <c r="G197" s="12"/>
      <c r="H197" s="24"/>
      <c r="I197" s="29">
        <v>44607.01</v>
      </c>
      <c r="J197" s="30">
        <f t="shared" ref="J197:J260" si="15">I197 / 2181265.44</f>
        <v>2.0450060401635484E-2</v>
      </c>
    </row>
    <row r="198" spans="1:10" ht="24" customHeight="1" x14ac:dyDescent="0.2">
      <c r="A198" s="12" t="s">
        <v>450</v>
      </c>
      <c r="B198" s="12"/>
      <c r="C198" s="12"/>
      <c r="D198" s="4" t="s">
        <v>451</v>
      </c>
      <c r="E198" s="4"/>
      <c r="F198" s="21"/>
      <c r="G198" s="12"/>
      <c r="H198" s="24"/>
      <c r="I198" s="29">
        <v>14229.85</v>
      </c>
      <c r="J198" s="30">
        <f t="shared" si="15"/>
        <v>6.5236672892043804E-3</v>
      </c>
    </row>
    <row r="199" spans="1:10" ht="24" customHeight="1" x14ac:dyDescent="0.2">
      <c r="A199" s="12" t="s">
        <v>452</v>
      </c>
      <c r="B199" s="12"/>
      <c r="C199" s="12"/>
      <c r="D199" s="4" t="s">
        <v>453</v>
      </c>
      <c r="E199" s="4"/>
      <c r="F199" s="21"/>
      <c r="G199" s="12"/>
      <c r="H199" s="24"/>
      <c r="I199" s="29">
        <v>2693.1</v>
      </c>
      <c r="J199" s="30">
        <f t="shared" si="15"/>
        <v>1.2346502863035322E-3</v>
      </c>
    </row>
    <row r="200" spans="1:10" ht="36" customHeight="1" x14ac:dyDescent="0.2">
      <c r="A200" s="13" t="s">
        <v>454</v>
      </c>
      <c r="B200" s="16" t="s">
        <v>455</v>
      </c>
      <c r="C200" s="13" t="s">
        <v>22</v>
      </c>
      <c r="D200" s="5" t="s">
        <v>456</v>
      </c>
      <c r="E200" s="19" t="s">
        <v>220</v>
      </c>
      <c r="F200" s="16">
        <v>18</v>
      </c>
      <c r="G200" s="22">
        <v>8.39</v>
      </c>
      <c r="H200" s="25">
        <f>TRUNC(G200 * (1 + 35.25 / 100), 2)</f>
        <v>11.34</v>
      </c>
      <c r="I200" s="25">
        <f>TRUNC(F200 * H200, 2)</f>
        <v>204.12</v>
      </c>
      <c r="J200" s="31">
        <f t="shared" si="15"/>
        <v>9.357870722968957E-5</v>
      </c>
    </row>
    <row r="201" spans="1:10" ht="36" customHeight="1" x14ac:dyDescent="0.2">
      <c r="A201" s="13" t="s">
        <v>457</v>
      </c>
      <c r="B201" s="16" t="s">
        <v>458</v>
      </c>
      <c r="C201" s="13" t="s">
        <v>22</v>
      </c>
      <c r="D201" s="5" t="s">
        <v>459</v>
      </c>
      <c r="E201" s="19" t="s">
        <v>220</v>
      </c>
      <c r="F201" s="16">
        <v>18</v>
      </c>
      <c r="G201" s="22">
        <v>10.3</v>
      </c>
      <c r="H201" s="25">
        <f>TRUNC(G201 * (1 + 35.25 / 100), 2)</f>
        <v>13.93</v>
      </c>
      <c r="I201" s="25">
        <f>TRUNC(F201 * H201, 2)</f>
        <v>250.74</v>
      </c>
      <c r="J201" s="31">
        <f t="shared" si="15"/>
        <v>1.1495162184387794E-4</v>
      </c>
    </row>
    <row r="202" spans="1:10" ht="36" customHeight="1" x14ac:dyDescent="0.2">
      <c r="A202" s="13" t="s">
        <v>460</v>
      </c>
      <c r="B202" s="16" t="s">
        <v>461</v>
      </c>
      <c r="C202" s="13" t="s">
        <v>22</v>
      </c>
      <c r="D202" s="5" t="s">
        <v>462</v>
      </c>
      <c r="E202" s="19" t="s">
        <v>220</v>
      </c>
      <c r="F202" s="16">
        <v>18</v>
      </c>
      <c r="G202" s="22">
        <v>18.38</v>
      </c>
      <c r="H202" s="25">
        <f>TRUNC(G202 * (1 + 35.25 / 100), 2)</f>
        <v>24.85</v>
      </c>
      <c r="I202" s="25">
        <f>TRUNC(F202 * H202, 2)</f>
        <v>447.3</v>
      </c>
      <c r="J202" s="31">
        <f t="shared" si="15"/>
        <v>2.0506445102802344E-4</v>
      </c>
    </row>
    <row r="203" spans="1:10" ht="24" customHeight="1" x14ac:dyDescent="0.2">
      <c r="A203" s="13" t="s">
        <v>463</v>
      </c>
      <c r="B203" s="16" t="s">
        <v>464</v>
      </c>
      <c r="C203" s="13" t="s">
        <v>22</v>
      </c>
      <c r="D203" s="5" t="s">
        <v>465</v>
      </c>
      <c r="E203" s="19" t="s">
        <v>220</v>
      </c>
      <c r="F203" s="16">
        <v>6</v>
      </c>
      <c r="G203" s="22">
        <v>22.92</v>
      </c>
      <c r="H203" s="25">
        <f>TRUNC(G203 * (1 + 35.25 / 100), 2)</f>
        <v>30.99</v>
      </c>
      <c r="I203" s="25">
        <f>TRUNC(F203 * H203, 2)</f>
        <v>185.94</v>
      </c>
      <c r="J203" s="31">
        <f t="shared" si="15"/>
        <v>8.524409573921457E-5</v>
      </c>
    </row>
    <row r="204" spans="1:10" ht="24" customHeight="1" x14ac:dyDescent="0.2">
      <c r="A204" s="13" t="s">
        <v>466</v>
      </c>
      <c r="B204" s="16" t="s">
        <v>467</v>
      </c>
      <c r="C204" s="13" t="s">
        <v>51</v>
      </c>
      <c r="D204" s="5" t="s">
        <v>468</v>
      </c>
      <c r="E204" s="19" t="s">
        <v>220</v>
      </c>
      <c r="F204" s="16">
        <v>60</v>
      </c>
      <c r="G204" s="22">
        <v>19.78</v>
      </c>
      <c r="H204" s="25">
        <f>TRUNC(G204 * (1 + 35.25 / 100), 2)</f>
        <v>26.75</v>
      </c>
      <c r="I204" s="25">
        <f>TRUNC(F204 * H204, 2)</f>
        <v>1605</v>
      </c>
      <c r="J204" s="31">
        <f t="shared" si="15"/>
        <v>7.3581141046272669E-4</v>
      </c>
    </row>
    <row r="205" spans="1:10" ht="24" customHeight="1" x14ac:dyDescent="0.2">
      <c r="A205" s="12" t="s">
        <v>469</v>
      </c>
      <c r="B205" s="12"/>
      <c r="C205" s="12"/>
      <c r="D205" s="4" t="s">
        <v>470</v>
      </c>
      <c r="E205" s="4"/>
      <c r="F205" s="21"/>
      <c r="G205" s="12"/>
      <c r="H205" s="24"/>
      <c r="I205" s="29">
        <v>2919.93</v>
      </c>
      <c r="J205" s="30">
        <f t="shared" si="15"/>
        <v>1.3386403811541615E-3</v>
      </c>
    </row>
    <row r="206" spans="1:10" ht="36" customHeight="1" x14ac:dyDescent="0.2">
      <c r="A206" s="13" t="s">
        <v>471</v>
      </c>
      <c r="B206" s="16" t="s">
        <v>472</v>
      </c>
      <c r="C206" s="13" t="s">
        <v>22</v>
      </c>
      <c r="D206" s="5" t="s">
        <v>473</v>
      </c>
      <c r="E206" s="19" t="s">
        <v>95</v>
      </c>
      <c r="F206" s="16">
        <v>1</v>
      </c>
      <c r="G206" s="22">
        <v>139.26</v>
      </c>
      <c r="H206" s="25">
        <f t="shared" ref="H206:H232" si="16">TRUNC(G206 * (1 + 35.25 / 100), 2)</f>
        <v>188.34</v>
      </c>
      <c r="I206" s="25">
        <f t="shared" ref="I206:I232" si="17">TRUNC(F206 * H206, 2)</f>
        <v>188.34</v>
      </c>
      <c r="J206" s="31">
        <f t="shared" si="15"/>
        <v>8.6344374483831733E-5</v>
      </c>
    </row>
    <row r="207" spans="1:10" ht="36" customHeight="1" x14ac:dyDescent="0.2">
      <c r="A207" s="13" t="s">
        <v>474</v>
      </c>
      <c r="B207" s="16" t="s">
        <v>475</v>
      </c>
      <c r="C207" s="13" t="s">
        <v>22</v>
      </c>
      <c r="D207" s="5" t="s">
        <v>476</v>
      </c>
      <c r="E207" s="19" t="s">
        <v>95</v>
      </c>
      <c r="F207" s="16">
        <v>1</v>
      </c>
      <c r="G207" s="22">
        <v>202.41</v>
      </c>
      <c r="H207" s="25">
        <f t="shared" si="16"/>
        <v>273.75</v>
      </c>
      <c r="I207" s="25">
        <f t="shared" si="17"/>
        <v>273.75</v>
      </c>
      <c r="J207" s="31">
        <f t="shared" si="15"/>
        <v>1.2550054430789497E-4</v>
      </c>
    </row>
    <row r="208" spans="1:10" ht="36" customHeight="1" x14ac:dyDescent="0.2">
      <c r="A208" s="13" t="s">
        <v>477</v>
      </c>
      <c r="B208" s="16" t="s">
        <v>478</v>
      </c>
      <c r="C208" s="13" t="s">
        <v>22</v>
      </c>
      <c r="D208" s="5" t="s">
        <v>479</v>
      </c>
      <c r="E208" s="19" t="s">
        <v>95</v>
      </c>
      <c r="F208" s="16">
        <v>1</v>
      </c>
      <c r="G208" s="22">
        <v>100.62</v>
      </c>
      <c r="H208" s="25">
        <f t="shared" si="16"/>
        <v>136.08000000000001</v>
      </c>
      <c r="I208" s="25">
        <f t="shared" si="17"/>
        <v>136.08000000000001</v>
      </c>
      <c r="J208" s="31">
        <f t="shared" si="15"/>
        <v>6.2385804819793051E-5</v>
      </c>
    </row>
    <row r="209" spans="1:10" ht="36" customHeight="1" x14ac:dyDescent="0.2">
      <c r="A209" s="13" t="s">
        <v>480</v>
      </c>
      <c r="B209" s="16" t="s">
        <v>481</v>
      </c>
      <c r="C209" s="13" t="s">
        <v>22</v>
      </c>
      <c r="D209" s="5" t="s">
        <v>482</v>
      </c>
      <c r="E209" s="19" t="s">
        <v>95</v>
      </c>
      <c r="F209" s="16">
        <v>2</v>
      </c>
      <c r="G209" s="22">
        <v>280.49</v>
      </c>
      <c r="H209" s="25">
        <f t="shared" si="16"/>
        <v>379.36</v>
      </c>
      <c r="I209" s="25">
        <f t="shared" si="17"/>
        <v>758.72</v>
      </c>
      <c r="J209" s="31">
        <f t="shared" si="15"/>
        <v>3.4783478713163861E-4</v>
      </c>
    </row>
    <row r="210" spans="1:10" ht="24" customHeight="1" x14ac:dyDescent="0.2">
      <c r="A210" s="13" t="s">
        <v>483</v>
      </c>
      <c r="B210" s="16" t="s">
        <v>484</v>
      </c>
      <c r="C210" s="13" t="s">
        <v>22</v>
      </c>
      <c r="D210" s="5" t="s">
        <v>485</v>
      </c>
      <c r="E210" s="19" t="s">
        <v>95</v>
      </c>
      <c r="F210" s="16">
        <v>7</v>
      </c>
      <c r="G210" s="22">
        <v>8.31</v>
      </c>
      <c r="H210" s="25">
        <f t="shared" si="16"/>
        <v>11.23</v>
      </c>
      <c r="I210" s="25">
        <f t="shared" si="17"/>
        <v>78.61</v>
      </c>
      <c r="J210" s="31">
        <f t="shared" si="15"/>
        <v>3.6038713380981271E-5</v>
      </c>
    </row>
    <row r="211" spans="1:10" ht="24" customHeight="1" x14ac:dyDescent="0.2">
      <c r="A211" s="13" t="s">
        <v>486</v>
      </c>
      <c r="B211" s="16" t="s">
        <v>487</v>
      </c>
      <c r="C211" s="13" t="s">
        <v>446</v>
      </c>
      <c r="D211" s="5" t="s">
        <v>488</v>
      </c>
      <c r="E211" s="19" t="s">
        <v>41</v>
      </c>
      <c r="F211" s="16">
        <v>3</v>
      </c>
      <c r="G211" s="22">
        <v>8.5</v>
      </c>
      <c r="H211" s="25">
        <f t="shared" si="16"/>
        <v>11.49</v>
      </c>
      <c r="I211" s="25">
        <f t="shared" si="17"/>
        <v>34.47</v>
      </c>
      <c r="J211" s="31">
        <f t="shared" si="15"/>
        <v>1.5802753469563978E-5</v>
      </c>
    </row>
    <row r="212" spans="1:10" ht="24" customHeight="1" x14ac:dyDescent="0.2">
      <c r="A212" s="13" t="s">
        <v>489</v>
      </c>
      <c r="B212" s="16" t="s">
        <v>490</v>
      </c>
      <c r="C212" s="13" t="s">
        <v>32</v>
      </c>
      <c r="D212" s="5" t="s">
        <v>491</v>
      </c>
      <c r="E212" s="19" t="s">
        <v>41</v>
      </c>
      <c r="F212" s="16">
        <v>1</v>
      </c>
      <c r="G212" s="22">
        <v>37.840000000000003</v>
      </c>
      <c r="H212" s="25">
        <f t="shared" si="16"/>
        <v>51.17</v>
      </c>
      <c r="I212" s="25">
        <f t="shared" si="17"/>
        <v>51.17</v>
      </c>
      <c r="J212" s="31">
        <f t="shared" si="15"/>
        <v>2.3458859734191727E-5</v>
      </c>
    </row>
    <row r="213" spans="1:10" ht="24" customHeight="1" x14ac:dyDescent="0.2">
      <c r="A213" s="13" t="s">
        <v>492</v>
      </c>
      <c r="B213" s="16" t="s">
        <v>493</v>
      </c>
      <c r="C213" s="13" t="s">
        <v>446</v>
      </c>
      <c r="D213" s="5" t="s">
        <v>494</v>
      </c>
      <c r="E213" s="19" t="s">
        <v>41</v>
      </c>
      <c r="F213" s="16">
        <v>1</v>
      </c>
      <c r="G213" s="22">
        <v>5.62</v>
      </c>
      <c r="H213" s="25">
        <f t="shared" si="16"/>
        <v>7.6</v>
      </c>
      <c r="I213" s="25">
        <f t="shared" si="17"/>
        <v>7.6</v>
      </c>
      <c r="J213" s="31">
        <f t="shared" si="15"/>
        <v>3.4842160246210108E-6</v>
      </c>
    </row>
    <row r="214" spans="1:10" ht="24" customHeight="1" x14ac:dyDescent="0.2">
      <c r="A214" s="13" t="s">
        <v>495</v>
      </c>
      <c r="B214" s="16" t="s">
        <v>496</v>
      </c>
      <c r="C214" s="13" t="s">
        <v>446</v>
      </c>
      <c r="D214" s="5" t="s">
        <v>497</v>
      </c>
      <c r="E214" s="19" t="s">
        <v>41</v>
      </c>
      <c r="F214" s="16">
        <v>2</v>
      </c>
      <c r="G214" s="22">
        <v>12.8</v>
      </c>
      <c r="H214" s="25">
        <f t="shared" si="16"/>
        <v>17.309999999999999</v>
      </c>
      <c r="I214" s="25">
        <f t="shared" si="17"/>
        <v>34.619999999999997</v>
      </c>
      <c r="J214" s="31">
        <f t="shared" si="15"/>
        <v>1.587152089110255E-5</v>
      </c>
    </row>
    <row r="215" spans="1:10" ht="24" customHeight="1" x14ac:dyDescent="0.2">
      <c r="A215" s="13" t="s">
        <v>498</v>
      </c>
      <c r="B215" s="16" t="s">
        <v>499</v>
      </c>
      <c r="C215" s="13" t="s">
        <v>446</v>
      </c>
      <c r="D215" s="5" t="s">
        <v>500</v>
      </c>
      <c r="E215" s="19" t="s">
        <v>41</v>
      </c>
      <c r="F215" s="16">
        <v>1</v>
      </c>
      <c r="G215" s="22">
        <v>17.55</v>
      </c>
      <c r="H215" s="25">
        <f t="shared" si="16"/>
        <v>23.73</v>
      </c>
      <c r="I215" s="25">
        <f t="shared" si="17"/>
        <v>23.73</v>
      </c>
      <c r="J215" s="31">
        <f t="shared" si="15"/>
        <v>1.0879006087402182E-5</v>
      </c>
    </row>
    <row r="216" spans="1:10" ht="36" customHeight="1" x14ac:dyDescent="0.2">
      <c r="A216" s="13" t="s">
        <v>501</v>
      </c>
      <c r="B216" s="16" t="s">
        <v>502</v>
      </c>
      <c r="C216" s="13" t="s">
        <v>22</v>
      </c>
      <c r="D216" s="5" t="s">
        <v>503</v>
      </c>
      <c r="E216" s="19" t="s">
        <v>95</v>
      </c>
      <c r="F216" s="16">
        <v>3</v>
      </c>
      <c r="G216" s="22">
        <v>7.33</v>
      </c>
      <c r="H216" s="25">
        <f t="shared" si="16"/>
        <v>9.91</v>
      </c>
      <c r="I216" s="25">
        <f t="shared" si="17"/>
        <v>29.73</v>
      </c>
      <c r="J216" s="31">
        <f t="shared" si="15"/>
        <v>1.3629702948945087E-5</v>
      </c>
    </row>
    <row r="217" spans="1:10" ht="36" customHeight="1" x14ac:dyDescent="0.2">
      <c r="A217" s="13" t="s">
        <v>504</v>
      </c>
      <c r="B217" s="16" t="s">
        <v>505</v>
      </c>
      <c r="C217" s="13" t="s">
        <v>22</v>
      </c>
      <c r="D217" s="5" t="s">
        <v>506</v>
      </c>
      <c r="E217" s="19" t="s">
        <v>95</v>
      </c>
      <c r="F217" s="16">
        <v>4</v>
      </c>
      <c r="G217" s="22">
        <v>9.06</v>
      </c>
      <c r="H217" s="25">
        <f t="shared" si="16"/>
        <v>12.25</v>
      </c>
      <c r="I217" s="25">
        <f t="shared" si="17"/>
        <v>49</v>
      </c>
      <c r="J217" s="31">
        <f t="shared" si="15"/>
        <v>2.2464024369267045E-5</v>
      </c>
    </row>
    <row r="218" spans="1:10" ht="36" customHeight="1" x14ac:dyDescent="0.2">
      <c r="A218" s="13" t="s">
        <v>507</v>
      </c>
      <c r="B218" s="16" t="s">
        <v>508</v>
      </c>
      <c r="C218" s="13" t="s">
        <v>22</v>
      </c>
      <c r="D218" s="5" t="s">
        <v>509</v>
      </c>
      <c r="E218" s="19" t="s">
        <v>95</v>
      </c>
      <c r="F218" s="16">
        <v>9</v>
      </c>
      <c r="G218" s="22">
        <v>14.46</v>
      </c>
      <c r="H218" s="25">
        <f t="shared" si="16"/>
        <v>19.55</v>
      </c>
      <c r="I218" s="25">
        <f t="shared" si="17"/>
        <v>175.95</v>
      </c>
      <c r="J218" s="31">
        <f t="shared" si="15"/>
        <v>8.0664185464745638E-5</v>
      </c>
    </row>
    <row r="219" spans="1:10" ht="36" customHeight="1" x14ac:dyDescent="0.2">
      <c r="A219" s="13" t="s">
        <v>510</v>
      </c>
      <c r="B219" s="16" t="s">
        <v>511</v>
      </c>
      <c r="C219" s="13" t="s">
        <v>22</v>
      </c>
      <c r="D219" s="5" t="s">
        <v>512</v>
      </c>
      <c r="E219" s="19" t="s">
        <v>95</v>
      </c>
      <c r="F219" s="16">
        <v>1</v>
      </c>
      <c r="G219" s="22">
        <v>29.14</v>
      </c>
      <c r="H219" s="25">
        <f t="shared" si="16"/>
        <v>39.409999999999997</v>
      </c>
      <c r="I219" s="25">
        <f t="shared" si="17"/>
        <v>39.409999999999997</v>
      </c>
      <c r="J219" s="31">
        <f t="shared" si="15"/>
        <v>1.8067493885567634E-5</v>
      </c>
    </row>
    <row r="220" spans="1:10" ht="24" customHeight="1" x14ac:dyDescent="0.2">
      <c r="A220" s="13" t="s">
        <v>513</v>
      </c>
      <c r="B220" s="16" t="s">
        <v>514</v>
      </c>
      <c r="C220" s="13" t="s">
        <v>22</v>
      </c>
      <c r="D220" s="5" t="s">
        <v>515</v>
      </c>
      <c r="E220" s="19" t="s">
        <v>95</v>
      </c>
      <c r="F220" s="16">
        <v>2</v>
      </c>
      <c r="G220" s="22">
        <v>11.96</v>
      </c>
      <c r="H220" s="25">
        <f t="shared" si="16"/>
        <v>16.170000000000002</v>
      </c>
      <c r="I220" s="25">
        <f t="shared" si="17"/>
        <v>32.340000000000003</v>
      </c>
      <c r="J220" s="31">
        <f t="shared" si="15"/>
        <v>1.4826256083716251E-5</v>
      </c>
    </row>
    <row r="221" spans="1:10" ht="24" customHeight="1" x14ac:dyDescent="0.2">
      <c r="A221" s="13" t="s">
        <v>516</v>
      </c>
      <c r="B221" s="16" t="s">
        <v>517</v>
      </c>
      <c r="C221" s="13" t="s">
        <v>22</v>
      </c>
      <c r="D221" s="5" t="s">
        <v>518</v>
      </c>
      <c r="E221" s="19" t="s">
        <v>95</v>
      </c>
      <c r="F221" s="16">
        <v>2</v>
      </c>
      <c r="G221" s="22">
        <v>24.38</v>
      </c>
      <c r="H221" s="25">
        <f t="shared" si="16"/>
        <v>32.97</v>
      </c>
      <c r="I221" s="25">
        <f t="shared" si="17"/>
        <v>65.94</v>
      </c>
      <c r="J221" s="31">
        <f t="shared" si="15"/>
        <v>3.0230158508356506E-5</v>
      </c>
    </row>
    <row r="222" spans="1:10" ht="24" customHeight="1" x14ac:dyDescent="0.2">
      <c r="A222" s="13" t="s">
        <v>519</v>
      </c>
      <c r="B222" s="16" t="s">
        <v>520</v>
      </c>
      <c r="C222" s="13" t="s">
        <v>22</v>
      </c>
      <c r="D222" s="5" t="s">
        <v>521</v>
      </c>
      <c r="E222" s="19" t="s">
        <v>95</v>
      </c>
      <c r="F222" s="16">
        <v>1</v>
      </c>
      <c r="G222" s="22">
        <v>11.93</v>
      </c>
      <c r="H222" s="25">
        <f t="shared" si="16"/>
        <v>16.13</v>
      </c>
      <c r="I222" s="25">
        <f t="shared" si="17"/>
        <v>16.13</v>
      </c>
      <c r="J222" s="31">
        <f t="shared" si="15"/>
        <v>7.3947900627811715E-6</v>
      </c>
    </row>
    <row r="223" spans="1:10" ht="24" customHeight="1" x14ac:dyDescent="0.2">
      <c r="A223" s="13" t="s">
        <v>522</v>
      </c>
      <c r="B223" s="16" t="s">
        <v>523</v>
      </c>
      <c r="C223" s="13" t="s">
        <v>22</v>
      </c>
      <c r="D223" s="5" t="s">
        <v>524</v>
      </c>
      <c r="E223" s="19" t="s">
        <v>95</v>
      </c>
      <c r="F223" s="16">
        <v>1</v>
      </c>
      <c r="G223" s="22">
        <v>17.600000000000001</v>
      </c>
      <c r="H223" s="25">
        <f t="shared" si="16"/>
        <v>23.8</v>
      </c>
      <c r="I223" s="25">
        <f t="shared" si="17"/>
        <v>23.8</v>
      </c>
      <c r="J223" s="31">
        <f t="shared" si="15"/>
        <v>1.091109755078685E-5</v>
      </c>
    </row>
    <row r="224" spans="1:10" ht="24" customHeight="1" x14ac:dyDescent="0.2">
      <c r="A224" s="13" t="s">
        <v>525</v>
      </c>
      <c r="B224" s="16" t="s">
        <v>526</v>
      </c>
      <c r="C224" s="13" t="s">
        <v>22</v>
      </c>
      <c r="D224" s="5" t="s">
        <v>527</v>
      </c>
      <c r="E224" s="19" t="s">
        <v>95</v>
      </c>
      <c r="F224" s="16">
        <v>2</v>
      </c>
      <c r="G224" s="22">
        <v>25.83</v>
      </c>
      <c r="H224" s="25">
        <f t="shared" si="16"/>
        <v>34.93</v>
      </c>
      <c r="I224" s="25">
        <f t="shared" si="17"/>
        <v>69.86</v>
      </c>
      <c r="J224" s="31">
        <f t="shared" si="15"/>
        <v>3.2027280457897869E-5</v>
      </c>
    </row>
    <row r="225" spans="1:10" ht="24" customHeight="1" x14ac:dyDescent="0.2">
      <c r="A225" s="13" t="s">
        <v>528</v>
      </c>
      <c r="B225" s="16" t="s">
        <v>529</v>
      </c>
      <c r="C225" s="13" t="s">
        <v>446</v>
      </c>
      <c r="D225" s="5" t="s">
        <v>530</v>
      </c>
      <c r="E225" s="19" t="s">
        <v>41</v>
      </c>
      <c r="F225" s="16">
        <v>3</v>
      </c>
      <c r="G225" s="22">
        <v>16.350000000000001</v>
      </c>
      <c r="H225" s="25">
        <f t="shared" si="16"/>
        <v>22.11</v>
      </c>
      <c r="I225" s="25">
        <f t="shared" si="17"/>
        <v>66.33</v>
      </c>
      <c r="J225" s="31">
        <f t="shared" si="15"/>
        <v>3.0408953804356796E-5</v>
      </c>
    </row>
    <row r="226" spans="1:10" ht="36" customHeight="1" x14ac:dyDescent="0.2">
      <c r="A226" s="13" t="s">
        <v>531</v>
      </c>
      <c r="B226" s="16" t="s">
        <v>532</v>
      </c>
      <c r="C226" s="13" t="s">
        <v>22</v>
      </c>
      <c r="D226" s="5" t="s">
        <v>533</v>
      </c>
      <c r="E226" s="19" t="s">
        <v>95</v>
      </c>
      <c r="F226" s="16">
        <v>2</v>
      </c>
      <c r="G226" s="22">
        <v>15.93</v>
      </c>
      <c r="H226" s="25">
        <f t="shared" si="16"/>
        <v>21.54</v>
      </c>
      <c r="I226" s="25">
        <f t="shared" si="17"/>
        <v>43.08</v>
      </c>
      <c r="J226" s="31">
        <f t="shared" si="15"/>
        <v>1.9750003465878045E-5</v>
      </c>
    </row>
    <row r="227" spans="1:10" ht="48" customHeight="1" x14ac:dyDescent="0.2">
      <c r="A227" s="13" t="s">
        <v>534</v>
      </c>
      <c r="B227" s="16" t="s">
        <v>535</v>
      </c>
      <c r="C227" s="13" t="s">
        <v>22</v>
      </c>
      <c r="D227" s="5" t="s">
        <v>536</v>
      </c>
      <c r="E227" s="19" t="s">
        <v>95</v>
      </c>
      <c r="F227" s="16">
        <v>5</v>
      </c>
      <c r="G227" s="22">
        <v>19.22</v>
      </c>
      <c r="H227" s="25">
        <f t="shared" si="16"/>
        <v>25.99</v>
      </c>
      <c r="I227" s="25">
        <f t="shared" si="17"/>
        <v>129.94999999999999</v>
      </c>
      <c r="J227" s="31">
        <f t="shared" si="15"/>
        <v>5.9575509526250041E-5</v>
      </c>
    </row>
    <row r="228" spans="1:10" ht="24" customHeight="1" x14ac:dyDescent="0.2">
      <c r="A228" s="13" t="s">
        <v>537</v>
      </c>
      <c r="B228" s="16" t="s">
        <v>538</v>
      </c>
      <c r="C228" s="13" t="s">
        <v>89</v>
      </c>
      <c r="D228" s="5" t="s">
        <v>539</v>
      </c>
      <c r="E228" s="19" t="s">
        <v>95</v>
      </c>
      <c r="F228" s="16">
        <v>3</v>
      </c>
      <c r="G228" s="22">
        <v>8.6199999999999992</v>
      </c>
      <c r="H228" s="25">
        <f t="shared" si="16"/>
        <v>11.65</v>
      </c>
      <c r="I228" s="25">
        <f t="shared" si="17"/>
        <v>34.950000000000003</v>
      </c>
      <c r="J228" s="31">
        <f t="shared" si="15"/>
        <v>1.6022809218487412E-5</v>
      </c>
    </row>
    <row r="229" spans="1:10" ht="24" customHeight="1" x14ac:dyDescent="0.2">
      <c r="A229" s="13" t="s">
        <v>540</v>
      </c>
      <c r="B229" s="16" t="s">
        <v>541</v>
      </c>
      <c r="C229" s="13" t="s">
        <v>22</v>
      </c>
      <c r="D229" s="5" t="s">
        <v>542</v>
      </c>
      <c r="E229" s="19" t="s">
        <v>95</v>
      </c>
      <c r="F229" s="16">
        <v>3</v>
      </c>
      <c r="G229" s="22">
        <v>49.68</v>
      </c>
      <c r="H229" s="25">
        <f t="shared" si="16"/>
        <v>67.19</v>
      </c>
      <c r="I229" s="25">
        <f t="shared" si="17"/>
        <v>201.57</v>
      </c>
      <c r="J229" s="31">
        <f t="shared" si="15"/>
        <v>9.2409661063533831E-5</v>
      </c>
    </row>
    <row r="230" spans="1:10" ht="24" customHeight="1" x14ac:dyDescent="0.2">
      <c r="A230" s="13" t="s">
        <v>543</v>
      </c>
      <c r="B230" s="16" t="s">
        <v>544</v>
      </c>
      <c r="C230" s="13" t="s">
        <v>545</v>
      </c>
      <c r="D230" s="5" t="s">
        <v>546</v>
      </c>
      <c r="E230" s="19" t="s">
        <v>95</v>
      </c>
      <c r="F230" s="16">
        <v>3</v>
      </c>
      <c r="G230" s="22">
        <v>47.05</v>
      </c>
      <c r="H230" s="25">
        <f t="shared" si="16"/>
        <v>63.63</v>
      </c>
      <c r="I230" s="25">
        <f t="shared" si="17"/>
        <v>190.89</v>
      </c>
      <c r="J230" s="31">
        <f t="shared" si="15"/>
        <v>8.7513420649987459E-5</v>
      </c>
    </row>
    <row r="231" spans="1:10" ht="48" customHeight="1" x14ac:dyDescent="0.2">
      <c r="A231" s="13" t="s">
        <v>547</v>
      </c>
      <c r="B231" s="16" t="s">
        <v>548</v>
      </c>
      <c r="C231" s="13" t="s">
        <v>22</v>
      </c>
      <c r="D231" s="5" t="s">
        <v>549</v>
      </c>
      <c r="E231" s="19" t="s">
        <v>95</v>
      </c>
      <c r="F231" s="16">
        <v>1</v>
      </c>
      <c r="G231" s="22">
        <v>8.73</v>
      </c>
      <c r="H231" s="25">
        <f t="shared" si="16"/>
        <v>11.8</v>
      </c>
      <c r="I231" s="25">
        <f t="shared" si="17"/>
        <v>11.8</v>
      </c>
      <c r="J231" s="31">
        <f t="shared" si="15"/>
        <v>5.4097038277010439E-6</v>
      </c>
    </row>
    <row r="232" spans="1:10" ht="24" customHeight="1" x14ac:dyDescent="0.2">
      <c r="A232" s="13" t="s">
        <v>550</v>
      </c>
      <c r="B232" s="16" t="s">
        <v>551</v>
      </c>
      <c r="C232" s="13" t="s">
        <v>331</v>
      </c>
      <c r="D232" s="5" t="s">
        <v>552</v>
      </c>
      <c r="E232" s="19" t="s">
        <v>95</v>
      </c>
      <c r="F232" s="16">
        <v>1</v>
      </c>
      <c r="G232" s="22">
        <v>112.47</v>
      </c>
      <c r="H232" s="25">
        <f t="shared" si="16"/>
        <v>152.11000000000001</v>
      </c>
      <c r="I232" s="25">
        <f t="shared" si="17"/>
        <v>152.11000000000001</v>
      </c>
      <c r="J232" s="31">
        <f t="shared" si="15"/>
        <v>6.9734749934881847E-5</v>
      </c>
    </row>
    <row r="233" spans="1:10" ht="24" customHeight="1" x14ac:dyDescent="0.2">
      <c r="A233" s="12" t="s">
        <v>553</v>
      </c>
      <c r="B233" s="12"/>
      <c r="C233" s="12"/>
      <c r="D233" s="4" t="s">
        <v>554</v>
      </c>
      <c r="E233" s="4"/>
      <c r="F233" s="21"/>
      <c r="G233" s="12"/>
      <c r="H233" s="24"/>
      <c r="I233" s="29">
        <v>8616.82</v>
      </c>
      <c r="J233" s="30">
        <f t="shared" si="15"/>
        <v>3.9503766217466865E-3</v>
      </c>
    </row>
    <row r="234" spans="1:10" ht="24" customHeight="1" x14ac:dyDescent="0.2">
      <c r="A234" s="13" t="s">
        <v>555</v>
      </c>
      <c r="B234" s="16" t="s">
        <v>556</v>
      </c>
      <c r="C234" s="13" t="s">
        <v>32</v>
      </c>
      <c r="D234" s="5" t="s">
        <v>557</v>
      </c>
      <c r="E234" s="19" t="s">
        <v>34</v>
      </c>
      <c r="F234" s="16">
        <v>2</v>
      </c>
      <c r="G234" s="22">
        <v>431.33</v>
      </c>
      <c r="H234" s="25">
        <f t="shared" ref="H234:H240" si="18">TRUNC(G234 * (1 + 35.25 / 100), 2)</f>
        <v>583.37</v>
      </c>
      <c r="I234" s="25">
        <f t="shared" ref="I234:I240" si="19">TRUNC(F234 * H234, 2)</f>
        <v>1166.74</v>
      </c>
      <c r="J234" s="31">
        <f t="shared" si="15"/>
        <v>5.3489134270609453E-4</v>
      </c>
    </row>
    <row r="235" spans="1:10" ht="24" customHeight="1" x14ac:dyDescent="0.2">
      <c r="A235" s="13" t="s">
        <v>558</v>
      </c>
      <c r="B235" s="16" t="s">
        <v>559</v>
      </c>
      <c r="C235" s="13" t="s">
        <v>560</v>
      </c>
      <c r="D235" s="5" t="s">
        <v>561</v>
      </c>
      <c r="E235" s="19" t="s">
        <v>562</v>
      </c>
      <c r="F235" s="16">
        <v>2</v>
      </c>
      <c r="G235" s="22">
        <v>123.5</v>
      </c>
      <c r="H235" s="25">
        <f t="shared" si="18"/>
        <v>167.03</v>
      </c>
      <c r="I235" s="25">
        <f t="shared" si="19"/>
        <v>334.06</v>
      </c>
      <c r="J235" s="31">
        <f t="shared" si="15"/>
        <v>1.5314963226117039E-4</v>
      </c>
    </row>
    <row r="236" spans="1:10" ht="36" customHeight="1" x14ac:dyDescent="0.2">
      <c r="A236" s="13" t="s">
        <v>563</v>
      </c>
      <c r="B236" s="16" t="s">
        <v>564</v>
      </c>
      <c r="C236" s="13" t="s">
        <v>22</v>
      </c>
      <c r="D236" s="5" t="s">
        <v>565</v>
      </c>
      <c r="E236" s="19" t="s">
        <v>95</v>
      </c>
      <c r="F236" s="16">
        <v>7</v>
      </c>
      <c r="G236" s="22">
        <v>107.17</v>
      </c>
      <c r="H236" s="25">
        <f t="shared" si="18"/>
        <v>144.94</v>
      </c>
      <c r="I236" s="25">
        <f t="shared" si="19"/>
        <v>1014.58</v>
      </c>
      <c r="J236" s="31">
        <f t="shared" si="15"/>
        <v>4.651336702973665E-4</v>
      </c>
    </row>
    <row r="237" spans="1:10" ht="36" customHeight="1" x14ac:dyDescent="0.2">
      <c r="A237" s="13" t="s">
        <v>566</v>
      </c>
      <c r="B237" s="16" t="s">
        <v>567</v>
      </c>
      <c r="C237" s="13" t="s">
        <v>22</v>
      </c>
      <c r="D237" s="5" t="s">
        <v>568</v>
      </c>
      <c r="E237" s="19" t="s">
        <v>95</v>
      </c>
      <c r="F237" s="16">
        <v>1</v>
      </c>
      <c r="G237" s="22">
        <v>97.44</v>
      </c>
      <c r="H237" s="25">
        <f t="shared" si="18"/>
        <v>131.78</v>
      </c>
      <c r="I237" s="25">
        <f t="shared" si="19"/>
        <v>131.78</v>
      </c>
      <c r="J237" s="31">
        <f t="shared" si="15"/>
        <v>6.0414472069020635E-5</v>
      </c>
    </row>
    <row r="238" spans="1:10" ht="48" customHeight="1" x14ac:dyDescent="0.2">
      <c r="A238" s="13" t="s">
        <v>569</v>
      </c>
      <c r="B238" s="16" t="s">
        <v>570</v>
      </c>
      <c r="C238" s="13" t="s">
        <v>22</v>
      </c>
      <c r="D238" s="5" t="s">
        <v>571</v>
      </c>
      <c r="E238" s="19" t="s">
        <v>95</v>
      </c>
      <c r="F238" s="16">
        <v>3</v>
      </c>
      <c r="G238" s="22">
        <v>508.28</v>
      </c>
      <c r="H238" s="25">
        <f t="shared" si="18"/>
        <v>687.44</v>
      </c>
      <c r="I238" s="25">
        <f t="shared" si="19"/>
        <v>2062.3200000000002</v>
      </c>
      <c r="J238" s="31">
        <f t="shared" si="15"/>
        <v>9.4546952524952681E-4</v>
      </c>
    </row>
    <row r="239" spans="1:10" ht="36" customHeight="1" x14ac:dyDescent="0.2">
      <c r="A239" s="13" t="s">
        <v>572</v>
      </c>
      <c r="B239" s="16" t="s">
        <v>481</v>
      </c>
      <c r="C239" s="13" t="s">
        <v>22</v>
      </c>
      <c r="D239" s="5" t="s">
        <v>482</v>
      </c>
      <c r="E239" s="19" t="s">
        <v>95</v>
      </c>
      <c r="F239" s="16">
        <v>2</v>
      </c>
      <c r="G239" s="22">
        <v>280.49</v>
      </c>
      <c r="H239" s="25">
        <f t="shared" si="18"/>
        <v>379.36</v>
      </c>
      <c r="I239" s="25">
        <f t="shared" si="19"/>
        <v>758.72</v>
      </c>
      <c r="J239" s="31">
        <f t="shared" si="15"/>
        <v>3.4783478713163861E-4</v>
      </c>
    </row>
    <row r="240" spans="1:10" ht="48" customHeight="1" x14ac:dyDescent="0.2">
      <c r="A240" s="13" t="s">
        <v>573</v>
      </c>
      <c r="B240" s="16" t="s">
        <v>574</v>
      </c>
      <c r="C240" s="13" t="s">
        <v>575</v>
      </c>
      <c r="D240" s="5" t="s">
        <v>576</v>
      </c>
      <c r="E240" s="19" t="s">
        <v>95</v>
      </c>
      <c r="F240" s="16">
        <v>2</v>
      </c>
      <c r="G240" s="22">
        <v>1164</v>
      </c>
      <c r="H240" s="25">
        <f t="shared" si="18"/>
        <v>1574.31</v>
      </c>
      <c r="I240" s="25">
        <f t="shared" si="19"/>
        <v>3148.62</v>
      </c>
      <c r="J240" s="31">
        <f t="shared" si="15"/>
        <v>1.4434831920318693E-3</v>
      </c>
    </row>
    <row r="241" spans="1:10" ht="24" customHeight="1" x14ac:dyDescent="0.2">
      <c r="A241" s="12" t="s">
        <v>577</v>
      </c>
      <c r="B241" s="12"/>
      <c r="C241" s="12"/>
      <c r="D241" s="4" t="s">
        <v>578</v>
      </c>
      <c r="E241" s="4"/>
      <c r="F241" s="21"/>
      <c r="G241" s="12"/>
      <c r="H241" s="24"/>
      <c r="I241" s="29">
        <v>21816.76</v>
      </c>
      <c r="J241" s="30">
        <f t="shared" si="15"/>
        <v>1.0001882210172458E-2</v>
      </c>
    </row>
    <row r="242" spans="1:10" ht="24" customHeight="1" x14ac:dyDescent="0.2">
      <c r="A242" s="12" t="s">
        <v>579</v>
      </c>
      <c r="B242" s="12"/>
      <c r="C242" s="12"/>
      <c r="D242" s="4" t="s">
        <v>453</v>
      </c>
      <c r="E242" s="4"/>
      <c r="F242" s="21"/>
      <c r="G242" s="12"/>
      <c r="H242" s="24"/>
      <c r="I242" s="29">
        <v>13750.44</v>
      </c>
      <c r="J242" s="30">
        <f t="shared" si="15"/>
        <v>6.3038820254723337E-3</v>
      </c>
    </row>
    <row r="243" spans="1:10" ht="36" customHeight="1" x14ac:dyDescent="0.2">
      <c r="A243" s="13" t="s">
        <v>580</v>
      </c>
      <c r="B243" s="16" t="s">
        <v>581</v>
      </c>
      <c r="C243" s="13" t="s">
        <v>22</v>
      </c>
      <c r="D243" s="5" t="s">
        <v>582</v>
      </c>
      <c r="E243" s="19" t="s">
        <v>220</v>
      </c>
      <c r="F243" s="16">
        <v>117</v>
      </c>
      <c r="G243" s="22">
        <v>55.44</v>
      </c>
      <c r="H243" s="25">
        <f>TRUNC(G243 * (1 + 35.25 / 100), 2)</f>
        <v>74.98</v>
      </c>
      <c r="I243" s="25">
        <f>TRUNC(F243 * H243, 2)</f>
        <v>8772.66</v>
      </c>
      <c r="J243" s="31">
        <f t="shared" si="15"/>
        <v>4.0218213882304947E-3</v>
      </c>
    </row>
    <row r="244" spans="1:10" ht="36" customHeight="1" x14ac:dyDescent="0.2">
      <c r="A244" s="13" t="s">
        <v>583</v>
      </c>
      <c r="B244" s="16" t="s">
        <v>584</v>
      </c>
      <c r="C244" s="13" t="s">
        <v>22</v>
      </c>
      <c r="D244" s="5" t="s">
        <v>585</v>
      </c>
      <c r="E244" s="19" t="s">
        <v>220</v>
      </c>
      <c r="F244" s="16">
        <v>12</v>
      </c>
      <c r="G244" s="22">
        <v>19.07</v>
      </c>
      <c r="H244" s="25">
        <f>TRUNC(G244 * (1 + 35.25 / 100), 2)</f>
        <v>25.79</v>
      </c>
      <c r="I244" s="25">
        <f>TRUNC(F244 * H244, 2)</f>
        <v>309.48</v>
      </c>
      <c r="J244" s="31">
        <f t="shared" si="15"/>
        <v>1.4188094411838296E-4</v>
      </c>
    </row>
    <row r="245" spans="1:10" ht="36" customHeight="1" x14ac:dyDescent="0.2">
      <c r="A245" s="13" t="s">
        <v>586</v>
      </c>
      <c r="B245" s="16" t="s">
        <v>587</v>
      </c>
      <c r="C245" s="13" t="s">
        <v>22</v>
      </c>
      <c r="D245" s="5" t="s">
        <v>588</v>
      </c>
      <c r="E245" s="19" t="s">
        <v>220</v>
      </c>
      <c r="F245" s="16">
        <v>24</v>
      </c>
      <c r="G245" s="22">
        <v>29.01</v>
      </c>
      <c r="H245" s="25">
        <f>TRUNC(G245 * (1 + 35.25 / 100), 2)</f>
        <v>39.229999999999997</v>
      </c>
      <c r="I245" s="25">
        <f>TRUNC(F245 * H245, 2)</f>
        <v>941.52</v>
      </c>
      <c r="J245" s="31">
        <f t="shared" si="15"/>
        <v>4.3163935151331237E-4</v>
      </c>
    </row>
    <row r="246" spans="1:10" ht="36" customHeight="1" x14ac:dyDescent="0.2">
      <c r="A246" s="13" t="s">
        <v>589</v>
      </c>
      <c r="B246" s="16" t="s">
        <v>590</v>
      </c>
      <c r="C246" s="13" t="s">
        <v>22</v>
      </c>
      <c r="D246" s="5" t="s">
        <v>591</v>
      </c>
      <c r="E246" s="19" t="s">
        <v>220</v>
      </c>
      <c r="F246" s="16">
        <v>6</v>
      </c>
      <c r="G246" s="22">
        <v>43.91</v>
      </c>
      <c r="H246" s="25">
        <f>TRUNC(G246 * (1 + 35.25 / 100), 2)</f>
        <v>59.38</v>
      </c>
      <c r="I246" s="25">
        <f>TRUNC(F246 * H246, 2)</f>
        <v>356.28</v>
      </c>
      <c r="J246" s="31">
        <f t="shared" si="15"/>
        <v>1.6333637963841758E-4</v>
      </c>
    </row>
    <row r="247" spans="1:10" ht="24" customHeight="1" x14ac:dyDescent="0.2">
      <c r="A247" s="13" t="s">
        <v>592</v>
      </c>
      <c r="B247" s="16" t="s">
        <v>467</v>
      </c>
      <c r="C247" s="13" t="s">
        <v>51</v>
      </c>
      <c r="D247" s="5" t="s">
        <v>468</v>
      </c>
      <c r="E247" s="19" t="s">
        <v>220</v>
      </c>
      <c r="F247" s="16">
        <v>126</v>
      </c>
      <c r="G247" s="22">
        <v>19.78</v>
      </c>
      <c r="H247" s="25">
        <f>TRUNC(G247 * (1 + 35.25 / 100), 2)</f>
        <v>26.75</v>
      </c>
      <c r="I247" s="25">
        <f>TRUNC(F247 * H247, 2)</f>
        <v>3370.5</v>
      </c>
      <c r="J247" s="31">
        <f t="shared" si="15"/>
        <v>1.545203961971726E-3</v>
      </c>
    </row>
    <row r="248" spans="1:10" ht="24" customHeight="1" x14ac:dyDescent="0.2">
      <c r="A248" s="12" t="s">
        <v>593</v>
      </c>
      <c r="B248" s="12"/>
      <c r="C248" s="12"/>
      <c r="D248" s="4" t="s">
        <v>470</v>
      </c>
      <c r="E248" s="4"/>
      <c r="F248" s="21"/>
      <c r="G248" s="12"/>
      <c r="H248" s="24"/>
      <c r="I248" s="29">
        <v>8066.32</v>
      </c>
      <c r="J248" s="30">
        <f t="shared" si="15"/>
        <v>3.6980001847001253E-3</v>
      </c>
    </row>
    <row r="249" spans="1:10" ht="24" customHeight="1" x14ac:dyDescent="0.2">
      <c r="A249" s="13" t="s">
        <v>594</v>
      </c>
      <c r="B249" s="16" t="s">
        <v>595</v>
      </c>
      <c r="C249" s="13" t="s">
        <v>32</v>
      </c>
      <c r="D249" s="5" t="s">
        <v>596</v>
      </c>
      <c r="E249" s="19" t="s">
        <v>41</v>
      </c>
      <c r="F249" s="16">
        <v>1</v>
      </c>
      <c r="G249" s="22">
        <v>50.57</v>
      </c>
      <c r="H249" s="25">
        <f t="shared" ref="H249:H274" si="20">TRUNC(G249 * (1 + 35.25 / 100), 2)</f>
        <v>68.39</v>
      </c>
      <c r="I249" s="25">
        <f t="shared" ref="I249:I274" si="21">TRUNC(F249 * H249, 2)</f>
        <v>68.39</v>
      </c>
      <c r="J249" s="31">
        <f t="shared" si="15"/>
        <v>3.1353359726819861E-5</v>
      </c>
    </row>
    <row r="250" spans="1:10" ht="24" customHeight="1" x14ac:dyDescent="0.2">
      <c r="A250" s="13" t="s">
        <v>597</v>
      </c>
      <c r="B250" s="16" t="s">
        <v>598</v>
      </c>
      <c r="C250" s="13" t="s">
        <v>545</v>
      </c>
      <c r="D250" s="5" t="s">
        <v>599</v>
      </c>
      <c r="E250" s="19" t="s">
        <v>95</v>
      </c>
      <c r="F250" s="16">
        <v>2</v>
      </c>
      <c r="G250" s="22">
        <v>47.48</v>
      </c>
      <c r="H250" s="25">
        <f t="shared" si="20"/>
        <v>64.209999999999994</v>
      </c>
      <c r="I250" s="25">
        <f t="shared" si="21"/>
        <v>128.41999999999999</v>
      </c>
      <c r="J250" s="31">
        <f t="shared" si="15"/>
        <v>5.8874081826556604E-5</v>
      </c>
    </row>
    <row r="251" spans="1:10" ht="24" customHeight="1" x14ac:dyDescent="0.2">
      <c r="A251" s="13" t="s">
        <v>600</v>
      </c>
      <c r="B251" s="16" t="s">
        <v>601</v>
      </c>
      <c r="C251" s="13" t="s">
        <v>32</v>
      </c>
      <c r="D251" s="5" t="s">
        <v>602</v>
      </c>
      <c r="E251" s="19" t="s">
        <v>41</v>
      </c>
      <c r="F251" s="16">
        <v>2</v>
      </c>
      <c r="G251" s="22">
        <v>60.69</v>
      </c>
      <c r="H251" s="25">
        <f t="shared" si="20"/>
        <v>82.08</v>
      </c>
      <c r="I251" s="25">
        <f t="shared" si="21"/>
        <v>164.16</v>
      </c>
      <c r="J251" s="31">
        <f t="shared" si="15"/>
        <v>7.525906613181383E-5</v>
      </c>
    </row>
    <row r="252" spans="1:10" ht="36" customHeight="1" x14ac:dyDescent="0.2">
      <c r="A252" s="13" t="s">
        <v>603</v>
      </c>
      <c r="B252" s="16" t="s">
        <v>604</v>
      </c>
      <c r="C252" s="13" t="s">
        <v>32</v>
      </c>
      <c r="D252" s="5" t="s">
        <v>605</v>
      </c>
      <c r="E252" s="19" t="s">
        <v>34</v>
      </c>
      <c r="F252" s="16">
        <v>8</v>
      </c>
      <c r="G252" s="22">
        <v>149.16</v>
      </c>
      <c r="H252" s="25">
        <f t="shared" si="20"/>
        <v>201.73</v>
      </c>
      <c r="I252" s="25">
        <f t="shared" si="21"/>
        <v>1613.84</v>
      </c>
      <c r="J252" s="31">
        <f t="shared" si="15"/>
        <v>7.398641038387332E-4</v>
      </c>
    </row>
    <row r="253" spans="1:10" ht="36" customHeight="1" x14ac:dyDescent="0.2">
      <c r="A253" s="13" t="s">
        <v>606</v>
      </c>
      <c r="B253" s="16" t="s">
        <v>607</v>
      </c>
      <c r="C253" s="13" t="s">
        <v>22</v>
      </c>
      <c r="D253" s="5" t="s">
        <v>608</v>
      </c>
      <c r="E253" s="19" t="s">
        <v>95</v>
      </c>
      <c r="F253" s="16">
        <v>8</v>
      </c>
      <c r="G253" s="22">
        <v>6.74</v>
      </c>
      <c r="H253" s="25">
        <f t="shared" si="20"/>
        <v>9.11</v>
      </c>
      <c r="I253" s="25">
        <f t="shared" si="21"/>
        <v>72.88</v>
      </c>
      <c r="J253" s="31">
        <f t="shared" si="15"/>
        <v>3.3411797878207794E-5</v>
      </c>
    </row>
    <row r="254" spans="1:10" ht="24" customHeight="1" x14ac:dyDescent="0.2">
      <c r="A254" s="13" t="s">
        <v>609</v>
      </c>
      <c r="B254" s="16" t="s">
        <v>610</v>
      </c>
      <c r="C254" s="13" t="s">
        <v>446</v>
      </c>
      <c r="D254" s="5" t="s">
        <v>611</v>
      </c>
      <c r="E254" s="19" t="s">
        <v>41</v>
      </c>
      <c r="F254" s="16">
        <v>3</v>
      </c>
      <c r="G254" s="22">
        <v>70.59</v>
      </c>
      <c r="H254" s="25">
        <f t="shared" si="20"/>
        <v>95.47</v>
      </c>
      <c r="I254" s="25">
        <f t="shared" si="21"/>
        <v>286.41000000000003</v>
      </c>
      <c r="J254" s="31">
        <f t="shared" si="15"/>
        <v>1.3130451468575051E-4</v>
      </c>
    </row>
    <row r="255" spans="1:10" ht="24" customHeight="1" x14ac:dyDescent="0.2">
      <c r="A255" s="13" t="s">
        <v>612</v>
      </c>
      <c r="B255" s="16" t="s">
        <v>613</v>
      </c>
      <c r="C255" s="13" t="s">
        <v>446</v>
      </c>
      <c r="D255" s="5" t="s">
        <v>614</v>
      </c>
      <c r="E255" s="19" t="s">
        <v>41</v>
      </c>
      <c r="F255" s="16">
        <v>1</v>
      </c>
      <c r="G255" s="22">
        <v>22.1</v>
      </c>
      <c r="H255" s="25">
        <f t="shared" si="20"/>
        <v>29.89</v>
      </c>
      <c r="I255" s="25">
        <f t="shared" si="21"/>
        <v>29.89</v>
      </c>
      <c r="J255" s="31">
        <f t="shared" si="15"/>
        <v>1.3703054865252897E-5</v>
      </c>
    </row>
    <row r="256" spans="1:10" ht="24" customHeight="1" x14ac:dyDescent="0.2">
      <c r="A256" s="13" t="s">
        <v>615</v>
      </c>
      <c r="B256" s="16" t="s">
        <v>616</v>
      </c>
      <c r="C256" s="13" t="s">
        <v>446</v>
      </c>
      <c r="D256" s="5" t="s">
        <v>617</v>
      </c>
      <c r="E256" s="19" t="s">
        <v>41</v>
      </c>
      <c r="F256" s="16">
        <v>13</v>
      </c>
      <c r="G256" s="22">
        <v>42.91</v>
      </c>
      <c r="H256" s="25">
        <f t="shared" si="20"/>
        <v>58.03</v>
      </c>
      <c r="I256" s="25">
        <f t="shared" si="21"/>
        <v>754.39</v>
      </c>
      <c r="J256" s="31">
        <f t="shared" si="15"/>
        <v>3.4584970089655847E-4</v>
      </c>
    </row>
    <row r="257" spans="1:10" ht="24" customHeight="1" x14ac:dyDescent="0.2">
      <c r="A257" s="13" t="s">
        <v>618</v>
      </c>
      <c r="B257" s="16" t="s">
        <v>619</v>
      </c>
      <c r="C257" s="13" t="s">
        <v>446</v>
      </c>
      <c r="D257" s="5" t="s">
        <v>620</v>
      </c>
      <c r="E257" s="19" t="s">
        <v>41</v>
      </c>
      <c r="F257" s="16">
        <v>9</v>
      </c>
      <c r="G257" s="22">
        <v>12.45</v>
      </c>
      <c r="H257" s="25">
        <f t="shared" si="20"/>
        <v>16.829999999999998</v>
      </c>
      <c r="I257" s="25">
        <f t="shared" si="21"/>
        <v>151.47</v>
      </c>
      <c r="J257" s="31">
        <f t="shared" si="15"/>
        <v>6.9441342269650598E-5</v>
      </c>
    </row>
    <row r="258" spans="1:10" ht="24" customHeight="1" x14ac:dyDescent="0.2">
      <c r="A258" s="13" t="s">
        <v>621</v>
      </c>
      <c r="B258" s="16" t="s">
        <v>622</v>
      </c>
      <c r="C258" s="13" t="s">
        <v>446</v>
      </c>
      <c r="D258" s="5" t="s">
        <v>623</v>
      </c>
      <c r="E258" s="19" t="s">
        <v>41</v>
      </c>
      <c r="F258" s="16">
        <v>3</v>
      </c>
      <c r="G258" s="22">
        <v>20.8</v>
      </c>
      <c r="H258" s="25">
        <f t="shared" si="20"/>
        <v>28.13</v>
      </c>
      <c r="I258" s="25">
        <f t="shared" si="21"/>
        <v>84.39</v>
      </c>
      <c r="J258" s="31">
        <f t="shared" si="15"/>
        <v>3.8688551357600939E-5</v>
      </c>
    </row>
    <row r="259" spans="1:10" ht="24" customHeight="1" x14ac:dyDescent="0.2">
      <c r="A259" s="13" t="s">
        <v>624</v>
      </c>
      <c r="B259" s="16" t="s">
        <v>625</v>
      </c>
      <c r="C259" s="13" t="s">
        <v>446</v>
      </c>
      <c r="D259" s="5" t="s">
        <v>626</v>
      </c>
      <c r="E259" s="19" t="s">
        <v>41</v>
      </c>
      <c r="F259" s="16">
        <v>1</v>
      </c>
      <c r="G259" s="22">
        <v>72.77</v>
      </c>
      <c r="H259" s="25">
        <f t="shared" si="20"/>
        <v>98.42</v>
      </c>
      <c r="I259" s="25">
        <f t="shared" si="21"/>
        <v>98.42</v>
      </c>
      <c r="J259" s="31">
        <f t="shared" si="15"/>
        <v>4.5120597518842091E-5</v>
      </c>
    </row>
    <row r="260" spans="1:10" ht="48" customHeight="1" x14ac:dyDescent="0.2">
      <c r="A260" s="13" t="s">
        <v>627</v>
      </c>
      <c r="B260" s="16" t="s">
        <v>628</v>
      </c>
      <c r="C260" s="13" t="s">
        <v>22</v>
      </c>
      <c r="D260" s="5" t="s">
        <v>629</v>
      </c>
      <c r="E260" s="19" t="s">
        <v>95</v>
      </c>
      <c r="F260" s="16">
        <v>6</v>
      </c>
      <c r="G260" s="22">
        <v>6.89</v>
      </c>
      <c r="H260" s="25">
        <f t="shared" si="20"/>
        <v>9.31</v>
      </c>
      <c r="I260" s="25">
        <f t="shared" si="21"/>
        <v>55.86</v>
      </c>
      <c r="J260" s="31">
        <f t="shared" si="15"/>
        <v>2.5608987780964431E-5</v>
      </c>
    </row>
    <row r="261" spans="1:10" ht="48" customHeight="1" x14ac:dyDescent="0.2">
      <c r="A261" s="13" t="s">
        <v>630</v>
      </c>
      <c r="B261" s="16" t="s">
        <v>631</v>
      </c>
      <c r="C261" s="13" t="s">
        <v>22</v>
      </c>
      <c r="D261" s="5" t="s">
        <v>632</v>
      </c>
      <c r="E261" s="19" t="s">
        <v>95</v>
      </c>
      <c r="F261" s="16">
        <v>5</v>
      </c>
      <c r="G261" s="22">
        <v>11.58</v>
      </c>
      <c r="H261" s="25">
        <f t="shared" si="20"/>
        <v>15.66</v>
      </c>
      <c r="I261" s="25">
        <f t="shared" si="21"/>
        <v>78.3</v>
      </c>
      <c r="J261" s="31">
        <f t="shared" ref="J261:J324" si="22">I261 / 2181265.44</f>
        <v>3.589659404313489E-5</v>
      </c>
    </row>
    <row r="262" spans="1:10" ht="48" customHeight="1" x14ac:dyDescent="0.2">
      <c r="A262" s="13" t="s">
        <v>633</v>
      </c>
      <c r="B262" s="16" t="s">
        <v>634</v>
      </c>
      <c r="C262" s="13" t="s">
        <v>22</v>
      </c>
      <c r="D262" s="5" t="s">
        <v>635</v>
      </c>
      <c r="E262" s="19" t="s">
        <v>95</v>
      </c>
      <c r="F262" s="16">
        <v>1</v>
      </c>
      <c r="G262" s="22">
        <v>10.25</v>
      </c>
      <c r="H262" s="25">
        <f t="shared" si="20"/>
        <v>13.86</v>
      </c>
      <c r="I262" s="25">
        <f t="shared" si="21"/>
        <v>13.86</v>
      </c>
      <c r="J262" s="31">
        <f t="shared" si="22"/>
        <v>6.3541097501641066E-6</v>
      </c>
    </row>
    <row r="263" spans="1:10" ht="48" customHeight="1" x14ac:dyDescent="0.2">
      <c r="A263" s="13" t="s">
        <v>636</v>
      </c>
      <c r="B263" s="16" t="s">
        <v>637</v>
      </c>
      <c r="C263" s="13" t="s">
        <v>22</v>
      </c>
      <c r="D263" s="5" t="s">
        <v>638</v>
      </c>
      <c r="E263" s="19" t="s">
        <v>95</v>
      </c>
      <c r="F263" s="16">
        <v>4</v>
      </c>
      <c r="G263" s="22">
        <v>19.5</v>
      </c>
      <c r="H263" s="25">
        <f t="shared" si="20"/>
        <v>26.37</v>
      </c>
      <c r="I263" s="25">
        <f t="shared" si="21"/>
        <v>105.48</v>
      </c>
      <c r="J263" s="31">
        <f t="shared" si="22"/>
        <v>4.8357250825924244E-5</v>
      </c>
    </row>
    <row r="264" spans="1:10" ht="24" customHeight="1" x14ac:dyDescent="0.2">
      <c r="A264" s="13" t="s">
        <v>639</v>
      </c>
      <c r="B264" s="16" t="s">
        <v>640</v>
      </c>
      <c r="C264" s="13" t="s">
        <v>446</v>
      </c>
      <c r="D264" s="5" t="s">
        <v>641</v>
      </c>
      <c r="E264" s="19" t="s">
        <v>41</v>
      </c>
      <c r="F264" s="16">
        <v>8</v>
      </c>
      <c r="G264" s="22">
        <v>11.89</v>
      </c>
      <c r="H264" s="25">
        <f t="shared" si="20"/>
        <v>16.079999999999998</v>
      </c>
      <c r="I264" s="25">
        <f t="shared" si="21"/>
        <v>128.63999999999999</v>
      </c>
      <c r="J264" s="31">
        <f t="shared" si="22"/>
        <v>5.8974940711479838E-5</v>
      </c>
    </row>
    <row r="265" spans="1:10" ht="36" customHeight="1" x14ac:dyDescent="0.2">
      <c r="A265" s="13" t="s">
        <v>642</v>
      </c>
      <c r="B265" s="16" t="s">
        <v>643</v>
      </c>
      <c r="C265" s="13" t="s">
        <v>22</v>
      </c>
      <c r="D265" s="5" t="s">
        <v>644</v>
      </c>
      <c r="E265" s="19" t="s">
        <v>95</v>
      </c>
      <c r="F265" s="16">
        <v>1</v>
      </c>
      <c r="G265" s="22">
        <v>151.91</v>
      </c>
      <c r="H265" s="25">
        <f t="shared" si="20"/>
        <v>205.45</v>
      </c>
      <c r="I265" s="25">
        <f t="shared" si="21"/>
        <v>205.45</v>
      </c>
      <c r="J265" s="31">
        <f t="shared" si="22"/>
        <v>9.4188445033998246E-5</v>
      </c>
    </row>
    <row r="266" spans="1:10" ht="48" customHeight="1" x14ac:dyDescent="0.2">
      <c r="A266" s="13" t="s">
        <v>645</v>
      </c>
      <c r="B266" s="16" t="s">
        <v>646</v>
      </c>
      <c r="C266" s="13" t="s">
        <v>22</v>
      </c>
      <c r="D266" s="5" t="s">
        <v>647</v>
      </c>
      <c r="E266" s="19" t="s">
        <v>95</v>
      </c>
      <c r="F266" s="16">
        <v>3</v>
      </c>
      <c r="G266" s="22">
        <v>50.04</v>
      </c>
      <c r="H266" s="25">
        <f t="shared" si="20"/>
        <v>67.67</v>
      </c>
      <c r="I266" s="25">
        <f t="shared" si="21"/>
        <v>203.01</v>
      </c>
      <c r="J266" s="31">
        <f t="shared" si="22"/>
        <v>9.3069828310304135E-5</v>
      </c>
    </row>
    <row r="267" spans="1:10" ht="48" customHeight="1" x14ac:dyDescent="0.2">
      <c r="A267" s="13" t="s">
        <v>648</v>
      </c>
      <c r="B267" s="16" t="s">
        <v>649</v>
      </c>
      <c r="C267" s="13" t="s">
        <v>22</v>
      </c>
      <c r="D267" s="5" t="s">
        <v>650</v>
      </c>
      <c r="E267" s="19" t="s">
        <v>95</v>
      </c>
      <c r="F267" s="16">
        <v>2</v>
      </c>
      <c r="G267" s="22">
        <v>22.99</v>
      </c>
      <c r="H267" s="25">
        <f t="shared" si="20"/>
        <v>31.09</v>
      </c>
      <c r="I267" s="25">
        <f t="shared" si="21"/>
        <v>62.18</v>
      </c>
      <c r="J267" s="31">
        <f t="shared" si="22"/>
        <v>2.8506388475122955E-5</v>
      </c>
    </row>
    <row r="268" spans="1:10" ht="48" customHeight="1" x14ac:dyDescent="0.2">
      <c r="A268" s="13" t="s">
        <v>651</v>
      </c>
      <c r="B268" s="16" t="s">
        <v>652</v>
      </c>
      <c r="C268" s="13" t="s">
        <v>22</v>
      </c>
      <c r="D268" s="5" t="s">
        <v>653</v>
      </c>
      <c r="E268" s="19" t="s">
        <v>95</v>
      </c>
      <c r="F268" s="16">
        <v>22</v>
      </c>
      <c r="G268" s="22">
        <v>19.440000000000001</v>
      </c>
      <c r="H268" s="25">
        <f t="shared" si="20"/>
        <v>26.29</v>
      </c>
      <c r="I268" s="25">
        <f t="shared" si="21"/>
        <v>578.38</v>
      </c>
      <c r="J268" s="31">
        <f t="shared" si="22"/>
        <v>2.6515800846319741E-4</v>
      </c>
    </row>
    <row r="269" spans="1:10" ht="48" customHeight="1" x14ac:dyDescent="0.2">
      <c r="A269" s="13" t="s">
        <v>654</v>
      </c>
      <c r="B269" s="16" t="s">
        <v>655</v>
      </c>
      <c r="C269" s="13" t="s">
        <v>22</v>
      </c>
      <c r="D269" s="5" t="s">
        <v>656</v>
      </c>
      <c r="E269" s="19" t="s">
        <v>95</v>
      </c>
      <c r="F269" s="16">
        <v>16</v>
      </c>
      <c r="G269" s="22">
        <v>9.32</v>
      </c>
      <c r="H269" s="25">
        <f t="shared" si="20"/>
        <v>12.6</v>
      </c>
      <c r="I269" s="25">
        <f t="shared" si="21"/>
        <v>201.6</v>
      </c>
      <c r="J269" s="31">
        <f t="shared" si="22"/>
        <v>9.2423414547841549E-5</v>
      </c>
    </row>
    <row r="270" spans="1:10" ht="48" customHeight="1" x14ac:dyDescent="0.2">
      <c r="A270" s="13" t="s">
        <v>657</v>
      </c>
      <c r="B270" s="16" t="s">
        <v>658</v>
      </c>
      <c r="C270" s="13" t="s">
        <v>22</v>
      </c>
      <c r="D270" s="5" t="s">
        <v>659</v>
      </c>
      <c r="E270" s="19" t="s">
        <v>95</v>
      </c>
      <c r="F270" s="16">
        <v>3</v>
      </c>
      <c r="G270" s="22">
        <v>42.75</v>
      </c>
      <c r="H270" s="25">
        <f t="shared" si="20"/>
        <v>57.81</v>
      </c>
      <c r="I270" s="25">
        <f t="shared" si="21"/>
        <v>173.43</v>
      </c>
      <c r="J270" s="31">
        <f t="shared" si="22"/>
        <v>7.950889278289763E-5</v>
      </c>
    </row>
    <row r="271" spans="1:10" ht="24" customHeight="1" x14ac:dyDescent="0.2">
      <c r="A271" s="13" t="s">
        <v>660</v>
      </c>
      <c r="B271" s="16" t="s">
        <v>661</v>
      </c>
      <c r="C271" s="13" t="s">
        <v>89</v>
      </c>
      <c r="D271" s="5" t="s">
        <v>662</v>
      </c>
      <c r="E271" s="19" t="s">
        <v>95</v>
      </c>
      <c r="F271" s="16">
        <v>2</v>
      </c>
      <c r="G271" s="22">
        <v>19.78</v>
      </c>
      <c r="H271" s="25">
        <f t="shared" si="20"/>
        <v>26.75</v>
      </c>
      <c r="I271" s="25">
        <f t="shared" si="21"/>
        <v>53.5</v>
      </c>
      <c r="J271" s="31">
        <f t="shared" si="22"/>
        <v>2.4527047015424222E-5</v>
      </c>
    </row>
    <row r="272" spans="1:10" ht="24" customHeight="1" x14ac:dyDescent="0.2">
      <c r="A272" s="13" t="s">
        <v>663</v>
      </c>
      <c r="B272" s="16" t="s">
        <v>664</v>
      </c>
      <c r="C272" s="13" t="s">
        <v>446</v>
      </c>
      <c r="D272" s="5" t="s">
        <v>665</v>
      </c>
      <c r="E272" s="19" t="s">
        <v>41</v>
      </c>
      <c r="F272" s="16">
        <v>5</v>
      </c>
      <c r="G272" s="22">
        <v>43.9</v>
      </c>
      <c r="H272" s="25">
        <f t="shared" si="20"/>
        <v>59.37</v>
      </c>
      <c r="I272" s="25">
        <f t="shared" si="21"/>
        <v>296.85000000000002</v>
      </c>
      <c r="J272" s="31">
        <f t="shared" si="22"/>
        <v>1.3609072722483515E-4</v>
      </c>
    </row>
    <row r="273" spans="1:10" ht="48" customHeight="1" x14ac:dyDescent="0.2">
      <c r="A273" s="13" t="s">
        <v>666</v>
      </c>
      <c r="B273" s="16" t="s">
        <v>667</v>
      </c>
      <c r="C273" s="13" t="s">
        <v>22</v>
      </c>
      <c r="D273" s="5" t="s">
        <v>668</v>
      </c>
      <c r="E273" s="19" t="s">
        <v>95</v>
      </c>
      <c r="F273" s="16">
        <v>2</v>
      </c>
      <c r="G273" s="22">
        <v>25.13</v>
      </c>
      <c r="H273" s="25">
        <f t="shared" si="20"/>
        <v>33.979999999999997</v>
      </c>
      <c r="I273" s="25">
        <f t="shared" si="21"/>
        <v>67.959999999999994</v>
      </c>
      <c r="J273" s="31">
        <f t="shared" si="22"/>
        <v>3.1156226451742616E-5</v>
      </c>
    </row>
    <row r="274" spans="1:10" ht="24" customHeight="1" x14ac:dyDescent="0.2">
      <c r="A274" s="13" t="s">
        <v>669</v>
      </c>
      <c r="B274" s="16" t="s">
        <v>670</v>
      </c>
      <c r="C274" s="13" t="s">
        <v>22</v>
      </c>
      <c r="D274" s="5" t="s">
        <v>671</v>
      </c>
      <c r="E274" s="19" t="s">
        <v>95</v>
      </c>
      <c r="F274" s="16">
        <v>2</v>
      </c>
      <c r="G274" s="22">
        <v>883.24</v>
      </c>
      <c r="H274" s="25">
        <f t="shared" si="20"/>
        <v>1194.58</v>
      </c>
      <c r="I274" s="25">
        <f t="shared" si="21"/>
        <v>2389.16</v>
      </c>
      <c r="J274" s="31">
        <f t="shared" si="22"/>
        <v>1.0953091522873072E-3</v>
      </c>
    </row>
    <row r="275" spans="1:10" ht="24" customHeight="1" x14ac:dyDescent="0.2">
      <c r="A275" s="12" t="s">
        <v>672</v>
      </c>
      <c r="B275" s="12"/>
      <c r="C275" s="12"/>
      <c r="D275" s="4" t="s">
        <v>673</v>
      </c>
      <c r="E275" s="4"/>
      <c r="F275" s="21"/>
      <c r="G275" s="12"/>
      <c r="H275" s="24"/>
      <c r="I275" s="29">
        <v>3911.06</v>
      </c>
      <c r="J275" s="30">
        <f t="shared" si="22"/>
        <v>1.7930234112176647E-3</v>
      </c>
    </row>
    <row r="276" spans="1:10" ht="24" customHeight="1" x14ac:dyDescent="0.2">
      <c r="A276" s="12" t="s">
        <v>674</v>
      </c>
      <c r="B276" s="12"/>
      <c r="C276" s="12"/>
      <c r="D276" s="4" t="s">
        <v>453</v>
      </c>
      <c r="E276" s="4"/>
      <c r="F276" s="21"/>
      <c r="G276" s="12"/>
      <c r="H276" s="24"/>
      <c r="I276" s="29">
        <v>3254.76</v>
      </c>
      <c r="J276" s="30">
        <f t="shared" si="22"/>
        <v>1.4921430195125635E-3</v>
      </c>
    </row>
    <row r="277" spans="1:10" ht="36" customHeight="1" x14ac:dyDescent="0.2">
      <c r="A277" s="13" t="s">
        <v>675</v>
      </c>
      <c r="B277" s="16" t="s">
        <v>587</v>
      </c>
      <c r="C277" s="13" t="s">
        <v>22</v>
      </c>
      <c r="D277" s="5" t="s">
        <v>588</v>
      </c>
      <c r="E277" s="19" t="s">
        <v>220</v>
      </c>
      <c r="F277" s="16">
        <v>18</v>
      </c>
      <c r="G277" s="22">
        <v>29.01</v>
      </c>
      <c r="H277" s="25">
        <f>TRUNC(G277 * (1 + 35.25 / 100), 2)</f>
        <v>39.229999999999997</v>
      </c>
      <c r="I277" s="25">
        <f>TRUNC(F277 * H277, 2)</f>
        <v>706.14</v>
      </c>
      <c r="J277" s="31">
        <f t="shared" si="22"/>
        <v>3.2372951363498429E-4</v>
      </c>
    </row>
    <row r="278" spans="1:10" ht="36" customHeight="1" x14ac:dyDescent="0.2">
      <c r="A278" s="13" t="s">
        <v>676</v>
      </c>
      <c r="B278" s="16" t="s">
        <v>590</v>
      </c>
      <c r="C278" s="13" t="s">
        <v>22</v>
      </c>
      <c r="D278" s="5" t="s">
        <v>591</v>
      </c>
      <c r="E278" s="19" t="s">
        <v>220</v>
      </c>
      <c r="F278" s="16">
        <v>24</v>
      </c>
      <c r="G278" s="22">
        <v>43.91</v>
      </c>
      <c r="H278" s="25">
        <f>TRUNC(G278 * (1 + 35.25 / 100), 2)</f>
        <v>59.38</v>
      </c>
      <c r="I278" s="25">
        <f>TRUNC(F278 * H278, 2)</f>
        <v>1425.12</v>
      </c>
      <c r="J278" s="31">
        <f t="shared" si="22"/>
        <v>6.5334551855367033E-4</v>
      </c>
    </row>
    <row r="279" spans="1:10" ht="24" customHeight="1" x14ac:dyDescent="0.2">
      <c r="A279" s="13" t="s">
        <v>677</v>
      </c>
      <c r="B279" s="16" t="s">
        <v>467</v>
      </c>
      <c r="C279" s="13" t="s">
        <v>51</v>
      </c>
      <c r="D279" s="5" t="s">
        <v>468</v>
      </c>
      <c r="E279" s="19" t="s">
        <v>220</v>
      </c>
      <c r="F279" s="16">
        <v>42</v>
      </c>
      <c r="G279" s="22">
        <v>19.78</v>
      </c>
      <c r="H279" s="25">
        <f>TRUNC(G279 * (1 + 35.25 / 100), 2)</f>
        <v>26.75</v>
      </c>
      <c r="I279" s="25">
        <f>TRUNC(F279 * H279, 2)</f>
        <v>1123.5</v>
      </c>
      <c r="J279" s="31">
        <f t="shared" si="22"/>
        <v>5.1506798732390863E-4</v>
      </c>
    </row>
    <row r="280" spans="1:10" ht="24" customHeight="1" x14ac:dyDescent="0.2">
      <c r="A280" s="12" t="s">
        <v>678</v>
      </c>
      <c r="B280" s="12"/>
      <c r="C280" s="12"/>
      <c r="D280" s="4" t="s">
        <v>470</v>
      </c>
      <c r="E280" s="4"/>
      <c r="F280" s="21"/>
      <c r="G280" s="12"/>
      <c r="H280" s="24"/>
      <c r="I280" s="29">
        <v>656.3</v>
      </c>
      <c r="J280" s="30">
        <f t="shared" si="22"/>
        <v>3.0088039170510125E-4</v>
      </c>
    </row>
    <row r="281" spans="1:10" ht="24" customHeight="1" x14ac:dyDescent="0.2">
      <c r="A281" s="13" t="s">
        <v>679</v>
      </c>
      <c r="B281" s="16" t="s">
        <v>622</v>
      </c>
      <c r="C281" s="13" t="s">
        <v>446</v>
      </c>
      <c r="D281" s="5" t="s">
        <v>623</v>
      </c>
      <c r="E281" s="19" t="s">
        <v>41</v>
      </c>
      <c r="F281" s="16">
        <v>1</v>
      </c>
      <c r="G281" s="22">
        <v>20.8</v>
      </c>
      <c r="H281" s="25">
        <f t="shared" ref="H281:H290" si="23">TRUNC(G281 * (1 + 35.25 / 100), 2)</f>
        <v>28.13</v>
      </c>
      <c r="I281" s="25">
        <f t="shared" ref="I281:I290" si="24">TRUNC(F281 * H281, 2)</f>
        <v>28.13</v>
      </c>
      <c r="J281" s="31">
        <f t="shared" si="22"/>
        <v>1.2896183785866977E-5</v>
      </c>
    </row>
    <row r="282" spans="1:10" ht="24" customHeight="1" x14ac:dyDescent="0.2">
      <c r="A282" s="13" t="s">
        <v>680</v>
      </c>
      <c r="B282" s="16" t="s">
        <v>681</v>
      </c>
      <c r="C282" s="13" t="s">
        <v>446</v>
      </c>
      <c r="D282" s="5" t="s">
        <v>682</v>
      </c>
      <c r="E282" s="19" t="s">
        <v>41</v>
      </c>
      <c r="F282" s="16">
        <v>1</v>
      </c>
      <c r="G282" s="22">
        <v>35.82</v>
      </c>
      <c r="H282" s="25">
        <f t="shared" si="23"/>
        <v>48.44</v>
      </c>
      <c r="I282" s="25">
        <f t="shared" si="24"/>
        <v>48.44</v>
      </c>
      <c r="J282" s="31">
        <f t="shared" si="22"/>
        <v>2.2207292662189706E-5</v>
      </c>
    </row>
    <row r="283" spans="1:10" ht="48" customHeight="1" x14ac:dyDescent="0.2">
      <c r="A283" s="13" t="s">
        <v>683</v>
      </c>
      <c r="B283" s="16" t="s">
        <v>631</v>
      </c>
      <c r="C283" s="13" t="s">
        <v>22</v>
      </c>
      <c r="D283" s="5" t="s">
        <v>632</v>
      </c>
      <c r="E283" s="19" t="s">
        <v>95</v>
      </c>
      <c r="F283" s="16">
        <v>2</v>
      </c>
      <c r="G283" s="22">
        <v>11.58</v>
      </c>
      <c r="H283" s="25">
        <f t="shared" si="23"/>
        <v>15.66</v>
      </c>
      <c r="I283" s="25">
        <f t="shared" si="24"/>
        <v>31.32</v>
      </c>
      <c r="J283" s="31">
        <f t="shared" si="22"/>
        <v>1.4358637617253955E-5</v>
      </c>
    </row>
    <row r="284" spans="1:10" ht="48" customHeight="1" x14ac:dyDescent="0.2">
      <c r="A284" s="13" t="s">
        <v>684</v>
      </c>
      <c r="B284" s="16" t="s">
        <v>685</v>
      </c>
      <c r="C284" s="13" t="s">
        <v>22</v>
      </c>
      <c r="D284" s="5" t="s">
        <v>686</v>
      </c>
      <c r="E284" s="19" t="s">
        <v>95</v>
      </c>
      <c r="F284" s="16">
        <v>5</v>
      </c>
      <c r="G284" s="22">
        <v>10.79</v>
      </c>
      <c r="H284" s="25">
        <f t="shared" si="23"/>
        <v>14.59</v>
      </c>
      <c r="I284" s="25">
        <f t="shared" si="24"/>
        <v>72.95</v>
      </c>
      <c r="J284" s="31">
        <f t="shared" si="22"/>
        <v>3.3443889341592467E-5</v>
      </c>
    </row>
    <row r="285" spans="1:10" ht="48" customHeight="1" x14ac:dyDescent="0.2">
      <c r="A285" s="13" t="s">
        <v>687</v>
      </c>
      <c r="B285" s="16" t="s">
        <v>637</v>
      </c>
      <c r="C285" s="13" t="s">
        <v>22</v>
      </c>
      <c r="D285" s="5" t="s">
        <v>638</v>
      </c>
      <c r="E285" s="19" t="s">
        <v>95</v>
      </c>
      <c r="F285" s="16">
        <v>2</v>
      </c>
      <c r="G285" s="22">
        <v>19.5</v>
      </c>
      <c r="H285" s="25">
        <f t="shared" si="23"/>
        <v>26.37</v>
      </c>
      <c r="I285" s="25">
        <f t="shared" si="24"/>
        <v>52.74</v>
      </c>
      <c r="J285" s="31">
        <f t="shared" si="22"/>
        <v>2.4178625412962122E-5</v>
      </c>
    </row>
    <row r="286" spans="1:10" ht="48" customHeight="1" x14ac:dyDescent="0.2">
      <c r="A286" s="13" t="s">
        <v>688</v>
      </c>
      <c r="B286" s="16" t="s">
        <v>655</v>
      </c>
      <c r="C286" s="13" t="s">
        <v>22</v>
      </c>
      <c r="D286" s="5" t="s">
        <v>656</v>
      </c>
      <c r="E286" s="19" t="s">
        <v>95</v>
      </c>
      <c r="F286" s="16">
        <v>5</v>
      </c>
      <c r="G286" s="22">
        <v>9.32</v>
      </c>
      <c r="H286" s="25">
        <f t="shared" si="23"/>
        <v>12.6</v>
      </c>
      <c r="I286" s="25">
        <f t="shared" si="24"/>
        <v>63</v>
      </c>
      <c r="J286" s="31">
        <f t="shared" si="22"/>
        <v>2.8882317046200487E-5</v>
      </c>
    </row>
    <row r="287" spans="1:10" ht="48" customHeight="1" x14ac:dyDescent="0.2">
      <c r="A287" s="13" t="s">
        <v>689</v>
      </c>
      <c r="B287" s="16" t="s">
        <v>690</v>
      </c>
      <c r="C287" s="13" t="s">
        <v>22</v>
      </c>
      <c r="D287" s="5" t="s">
        <v>691</v>
      </c>
      <c r="E287" s="19" t="s">
        <v>95</v>
      </c>
      <c r="F287" s="16">
        <v>3</v>
      </c>
      <c r="G287" s="22">
        <v>15.76</v>
      </c>
      <c r="H287" s="25">
        <f t="shared" si="23"/>
        <v>21.31</v>
      </c>
      <c r="I287" s="25">
        <f t="shared" si="24"/>
        <v>63.93</v>
      </c>
      <c r="J287" s="31">
        <f t="shared" si="22"/>
        <v>2.9308675059739636E-5</v>
      </c>
    </row>
    <row r="288" spans="1:10" ht="36" customHeight="1" x14ac:dyDescent="0.2">
      <c r="A288" s="13" t="s">
        <v>692</v>
      </c>
      <c r="B288" s="16" t="s">
        <v>693</v>
      </c>
      <c r="C288" s="13" t="s">
        <v>22</v>
      </c>
      <c r="D288" s="5" t="s">
        <v>694</v>
      </c>
      <c r="E288" s="19" t="s">
        <v>95</v>
      </c>
      <c r="F288" s="16">
        <v>1</v>
      </c>
      <c r="G288" s="22">
        <v>16.350000000000001</v>
      </c>
      <c r="H288" s="25">
        <f t="shared" si="23"/>
        <v>22.11</v>
      </c>
      <c r="I288" s="25">
        <f t="shared" si="24"/>
        <v>22.11</v>
      </c>
      <c r="J288" s="31">
        <f t="shared" si="22"/>
        <v>1.0136317934785599E-5</v>
      </c>
    </row>
    <row r="289" spans="1:10" ht="48" customHeight="1" x14ac:dyDescent="0.2">
      <c r="A289" s="13" t="s">
        <v>695</v>
      </c>
      <c r="B289" s="16" t="s">
        <v>696</v>
      </c>
      <c r="C289" s="13" t="s">
        <v>22</v>
      </c>
      <c r="D289" s="5" t="s">
        <v>697</v>
      </c>
      <c r="E289" s="19" t="s">
        <v>95</v>
      </c>
      <c r="F289" s="16">
        <v>6</v>
      </c>
      <c r="G289" s="22">
        <v>20.72</v>
      </c>
      <c r="H289" s="25">
        <f t="shared" si="23"/>
        <v>28.02</v>
      </c>
      <c r="I289" s="25">
        <f t="shared" si="24"/>
        <v>168.12</v>
      </c>
      <c r="J289" s="31">
        <f t="shared" si="22"/>
        <v>7.7074526060432155E-5</v>
      </c>
    </row>
    <row r="290" spans="1:10" ht="24" customHeight="1" x14ac:dyDescent="0.2">
      <c r="A290" s="13" t="s">
        <v>698</v>
      </c>
      <c r="B290" s="16" t="s">
        <v>699</v>
      </c>
      <c r="C290" s="13" t="s">
        <v>269</v>
      </c>
      <c r="D290" s="5" t="s">
        <v>700</v>
      </c>
      <c r="E290" s="19" t="s">
        <v>95</v>
      </c>
      <c r="F290" s="16">
        <v>2</v>
      </c>
      <c r="G290" s="22">
        <v>39.03</v>
      </c>
      <c r="H290" s="25">
        <f t="shared" si="23"/>
        <v>52.78</v>
      </c>
      <c r="I290" s="25">
        <f t="shared" si="24"/>
        <v>105.56</v>
      </c>
      <c r="J290" s="31">
        <f t="shared" si="22"/>
        <v>4.8393926784078147E-5</v>
      </c>
    </row>
    <row r="291" spans="1:10" ht="24" customHeight="1" x14ac:dyDescent="0.2">
      <c r="A291" s="12" t="s">
        <v>701</v>
      </c>
      <c r="B291" s="12"/>
      <c r="C291" s="12"/>
      <c r="D291" s="4" t="s">
        <v>702</v>
      </c>
      <c r="E291" s="4"/>
      <c r="F291" s="21"/>
      <c r="G291" s="12"/>
      <c r="H291" s="24"/>
      <c r="I291" s="29">
        <v>4649.34</v>
      </c>
      <c r="J291" s="30">
        <f t="shared" si="22"/>
        <v>2.1314874910409805E-3</v>
      </c>
    </row>
    <row r="292" spans="1:10" ht="24" customHeight="1" x14ac:dyDescent="0.2">
      <c r="A292" s="12" t="s">
        <v>703</v>
      </c>
      <c r="B292" s="12"/>
      <c r="C292" s="12"/>
      <c r="D292" s="4" t="s">
        <v>453</v>
      </c>
      <c r="E292" s="4"/>
      <c r="F292" s="21"/>
      <c r="G292" s="12"/>
      <c r="H292" s="24"/>
      <c r="I292" s="29">
        <v>4256.99</v>
      </c>
      <c r="J292" s="30">
        <f t="shared" si="22"/>
        <v>1.9516148387699207E-3</v>
      </c>
    </row>
    <row r="293" spans="1:10" ht="36" customHeight="1" x14ac:dyDescent="0.2">
      <c r="A293" s="13" t="s">
        <v>704</v>
      </c>
      <c r="B293" s="16" t="s">
        <v>461</v>
      </c>
      <c r="C293" s="13" t="s">
        <v>22</v>
      </c>
      <c r="D293" s="5" t="s">
        <v>462</v>
      </c>
      <c r="E293" s="19" t="s">
        <v>220</v>
      </c>
      <c r="F293" s="16">
        <v>82.5</v>
      </c>
      <c r="G293" s="22">
        <v>18.38</v>
      </c>
      <c r="H293" s="25">
        <f>TRUNC(G293 * (1 + 35.25 / 100), 2)</f>
        <v>24.85</v>
      </c>
      <c r="I293" s="25">
        <f>TRUNC(F293 * H293, 2)</f>
        <v>2050.12</v>
      </c>
      <c r="J293" s="31">
        <f t="shared" si="22"/>
        <v>9.3987644163105613E-4</v>
      </c>
    </row>
    <row r="294" spans="1:10" ht="24" customHeight="1" x14ac:dyDescent="0.2">
      <c r="A294" s="13" t="s">
        <v>705</v>
      </c>
      <c r="B294" s="16" t="s">
        <v>467</v>
      </c>
      <c r="C294" s="13" t="s">
        <v>51</v>
      </c>
      <c r="D294" s="5" t="s">
        <v>468</v>
      </c>
      <c r="E294" s="19" t="s">
        <v>220</v>
      </c>
      <c r="F294" s="16">
        <v>82.5</v>
      </c>
      <c r="G294" s="22">
        <v>19.78</v>
      </c>
      <c r="H294" s="25">
        <f>TRUNC(G294 * (1 + 35.25 / 100), 2)</f>
        <v>26.75</v>
      </c>
      <c r="I294" s="25">
        <f>TRUNC(F294 * H294, 2)</f>
        <v>2206.87</v>
      </c>
      <c r="J294" s="31">
        <f t="shared" si="22"/>
        <v>1.0117383971388644E-3</v>
      </c>
    </row>
    <row r="295" spans="1:10" ht="24" customHeight="1" x14ac:dyDescent="0.2">
      <c r="A295" s="12" t="s">
        <v>706</v>
      </c>
      <c r="B295" s="12"/>
      <c r="C295" s="12"/>
      <c r="D295" s="4" t="s">
        <v>707</v>
      </c>
      <c r="E295" s="4"/>
      <c r="F295" s="21"/>
      <c r="G295" s="12"/>
      <c r="H295" s="24"/>
      <c r="I295" s="29">
        <v>392.35</v>
      </c>
      <c r="J295" s="30">
        <f t="shared" si="22"/>
        <v>1.798726522710597E-4</v>
      </c>
    </row>
    <row r="296" spans="1:10" ht="36" customHeight="1" x14ac:dyDescent="0.2">
      <c r="A296" s="13" t="s">
        <v>708</v>
      </c>
      <c r="B296" s="16" t="s">
        <v>709</v>
      </c>
      <c r="C296" s="13" t="s">
        <v>22</v>
      </c>
      <c r="D296" s="5" t="s">
        <v>710</v>
      </c>
      <c r="E296" s="19" t="s">
        <v>95</v>
      </c>
      <c r="F296" s="16">
        <v>19</v>
      </c>
      <c r="G296" s="22">
        <v>8.75</v>
      </c>
      <c r="H296" s="25">
        <f>TRUNC(G296 * (1 + 35.25 / 100), 2)</f>
        <v>11.83</v>
      </c>
      <c r="I296" s="25">
        <f>TRUNC(F296 * H296, 2)</f>
        <v>224.77</v>
      </c>
      <c r="J296" s="31">
        <f t="shared" si="22"/>
        <v>1.030456889281664E-4</v>
      </c>
    </row>
    <row r="297" spans="1:10" ht="36" customHeight="1" x14ac:dyDescent="0.2">
      <c r="A297" s="13" t="s">
        <v>711</v>
      </c>
      <c r="B297" s="16" t="s">
        <v>712</v>
      </c>
      <c r="C297" s="13" t="s">
        <v>22</v>
      </c>
      <c r="D297" s="5" t="s">
        <v>713</v>
      </c>
      <c r="E297" s="19" t="s">
        <v>95</v>
      </c>
      <c r="F297" s="16">
        <v>9</v>
      </c>
      <c r="G297" s="22">
        <v>13.77</v>
      </c>
      <c r="H297" s="25">
        <f>TRUNC(G297 * (1 + 35.25 / 100), 2)</f>
        <v>18.62</v>
      </c>
      <c r="I297" s="25">
        <f>TRUNC(F297 * H297, 2)</f>
        <v>167.58</v>
      </c>
      <c r="J297" s="31">
        <f t="shared" si="22"/>
        <v>7.6826963342893303E-5</v>
      </c>
    </row>
    <row r="298" spans="1:10" ht="24" customHeight="1" x14ac:dyDescent="0.2">
      <c r="A298" s="12" t="s">
        <v>714</v>
      </c>
      <c r="B298" s="12"/>
      <c r="C298" s="12"/>
      <c r="D298" s="4" t="s">
        <v>715</v>
      </c>
      <c r="E298" s="4"/>
      <c r="F298" s="21"/>
      <c r="G298" s="12"/>
      <c r="H298" s="24"/>
      <c r="I298" s="29">
        <v>664136.32999999996</v>
      </c>
      <c r="J298" s="30">
        <f t="shared" si="22"/>
        <v>0.30447295309460365</v>
      </c>
    </row>
    <row r="299" spans="1:10" ht="24" customHeight="1" x14ac:dyDescent="0.2">
      <c r="A299" s="12" t="s">
        <v>716</v>
      </c>
      <c r="B299" s="12"/>
      <c r="C299" s="12"/>
      <c r="D299" s="4" t="s">
        <v>717</v>
      </c>
      <c r="E299" s="4"/>
      <c r="F299" s="21"/>
      <c r="G299" s="12"/>
      <c r="H299" s="24"/>
      <c r="I299" s="29">
        <v>59926.74</v>
      </c>
      <c r="J299" s="30">
        <f t="shared" si="22"/>
        <v>2.7473382606749593E-2</v>
      </c>
    </row>
    <row r="300" spans="1:10" ht="24" customHeight="1" x14ac:dyDescent="0.2">
      <c r="A300" s="13" t="s">
        <v>718</v>
      </c>
      <c r="B300" s="16" t="s">
        <v>719</v>
      </c>
      <c r="C300" s="13" t="s">
        <v>51</v>
      </c>
      <c r="D300" s="5" t="s">
        <v>720</v>
      </c>
      <c r="E300" s="19" t="s">
        <v>220</v>
      </c>
      <c r="F300" s="16">
        <v>48</v>
      </c>
      <c r="G300" s="22">
        <v>50.9</v>
      </c>
      <c r="H300" s="25">
        <f t="shared" ref="H300:H342" si="25">TRUNC(G300 * (1 + 35.25 / 100), 2)</f>
        <v>68.84</v>
      </c>
      <c r="I300" s="25">
        <f t="shared" ref="I300:I342" si="26">TRUNC(F300 * H300, 2)</f>
        <v>3304.32</v>
      </c>
      <c r="J300" s="31">
        <f t="shared" si="22"/>
        <v>1.5148637755889077E-3</v>
      </c>
    </row>
    <row r="301" spans="1:10" ht="24" customHeight="1" x14ac:dyDescent="0.2">
      <c r="A301" s="13" t="s">
        <v>721</v>
      </c>
      <c r="B301" s="16" t="s">
        <v>722</v>
      </c>
      <c r="C301" s="13" t="s">
        <v>51</v>
      </c>
      <c r="D301" s="5" t="s">
        <v>723</v>
      </c>
      <c r="E301" s="19" t="s">
        <v>220</v>
      </c>
      <c r="F301" s="16">
        <v>90</v>
      </c>
      <c r="G301" s="22">
        <v>72.319999999999993</v>
      </c>
      <c r="H301" s="25">
        <f t="shared" si="25"/>
        <v>97.81</v>
      </c>
      <c r="I301" s="25">
        <f t="shared" si="26"/>
        <v>8802.9</v>
      </c>
      <c r="J301" s="31">
        <f t="shared" si="22"/>
        <v>4.0356849004126701E-3</v>
      </c>
    </row>
    <row r="302" spans="1:10" ht="24" customHeight="1" x14ac:dyDescent="0.2">
      <c r="A302" s="13" t="s">
        <v>724</v>
      </c>
      <c r="B302" s="16" t="s">
        <v>725</v>
      </c>
      <c r="C302" s="13" t="s">
        <v>51</v>
      </c>
      <c r="D302" s="5" t="s">
        <v>726</v>
      </c>
      <c r="E302" s="19" t="s">
        <v>220</v>
      </c>
      <c r="F302" s="16">
        <v>72</v>
      </c>
      <c r="G302" s="22">
        <v>91.97</v>
      </c>
      <c r="H302" s="25">
        <f t="shared" si="25"/>
        <v>124.38</v>
      </c>
      <c r="I302" s="25">
        <f t="shared" si="26"/>
        <v>8955.36</v>
      </c>
      <c r="J302" s="31">
        <f t="shared" si="22"/>
        <v>4.1055801076644765E-3</v>
      </c>
    </row>
    <row r="303" spans="1:10" ht="36" customHeight="1" x14ac:dyDescent="0.2">
      <c r="A303" s="13" t="s">
        <v>727</v>
      </c>
      <c r="B303" s="16" t="s">
        <v>728</v>
      </c>
      <c r="C303" s="13" t="s">
        <v>32</v>
      </c>
      <c r="D303" s="5" t="s">
        <v>729</v>
      </c>
      <c r="E303" s="19" t="s">
        <v>255</v>
      </c>
      <c r="F303" s="16">
        <v>150</v>
      </c>
      <c r="G303" s="22">
        <v>8.26</v>
      </c>
      <c r="H303" s="25">
        <f t="shared" si="25"/>
        <v>11.17</v>
      </c>
      <c r="I303" s="25">
        <f t="shared" si="26"/>
        <v>1675.5</v>
      </c>
      <c r="J303" s="31">
        <f t="shared" si="22"/>
        <v>7.6813209858585577E-4</v>
      </c>
    </row>
    <row r="304" spans="1:10" ht="36" customHeight="1" x14ac:dyDescent="0.2">
      <c r="A304" s="13" t="s">
        <v>730</v>
      </c>
      <c r="B304" s="16" t="s">
        <v>731</v>
      </c>
      <c r="C304" s="13" t="s">
        <v>32</v>
      </c>
      <c r="D304" s="5" t="s">
        <v>732</v>
      </c>
      <c r="E304" s="19" t="s">
        <v>255</v>
      </c>
      <c r="F304" s="16">
        <v>200</v>
      </c>
      <c r="G304" s="22">
        <v>11.49</v>
      </c>
      <c r="H304" s="25">
        <f t="shared" si="25"/>
        <v>15.54</v>
      </c>
      <c r="I304" s="25">
        <f t="shared" si="26"/>
        <v>3108</v>
      </c>
      <c r="J304" s="31">
        <f t="shared" si="22"/>
        <v>1.4248609742792239E-3</v>
      </c>
    </row>
    <row r="305" spans="1:10" ht="24" customHeight="1" x14ac:dyDescent="0.2">
      <c r="A305" s="13" t="s">
        <v>733</v>
      </c>
      <c r="B305" s="16" t="s">
        <v>734</v>
      </c>
      <c r="C305" s="13" t="s">
        <v>51</v>
      </c>
      <c r="D305" s="5" t="s">
        <v>735</v>
      </c>
      <c r="E305" s="19" t="s">
        <v>736</v>
      </c>
      <c r="F305" s="16">
        <v>4</v>
      </c>
      <c r="G305" s="22">
        <v>11.64</v>
      </c>
      <c r="H305" s="25">
        <f t="shared" si="25"/>
        <v>15.74</v>
      </c>
      <c r="I305" s="25">
        <f t="shared" si="26"/>
        <v>62.96</v>
      </c>
      <c r="J305" s="31">
        <f t="shared" si="22"/>
        <v>2.8863979067123532E-5</v>
      </c>
    </row>
    <row r="306" spans="1:10" ht="24" customHeight="1" x14ac:dyDescent="0.2">
      <c r="A306" s="13" t="s">
        <v>737</v>
      </c>
      <c r="B306" s="16" t="s">
        <v>738</v>
      </c>
      <c r="C306" s="13" t="s">
        <v>51</v>
      </c>
      <c r="D306" s="5" t="s">
        <v>739</v>
      </c>
      <c r="E306" s="19" t="s">
        <v>736</v>
      </c>
      <c r="F306" s="16">
        <v>8</v>
      </c>
      <c r="G306" s="22">
        <v>8.89</v>
      </c>
      <c r="H306" s="25">
        <f t="shared" si="25"/>
        <v>12.02</v>
      </c>
      <c r="I306" s="25">
        <f t="shared" si="26"/>
        <v>96.16</v>
      </c>
      <c r="J306" s="31">
        <f t="shared" si="22"/>
        <v>4.4084501700994266E-5</v>
      </c>
    </row>
    <row r="307" spans="1:10" ht="24" customHeight="1" x14ac:dyDescent="0.2">
      <c r="A307" s="13" t="s">
        <v>740</v>
      </c>
      <c r="B307" s="16" t="s">
        <v>741</v>
      </c>
      <c r="C307" s="13" t="s">
        <v>51</v>
      </c>
      <c r="D307" s="5" t="s">
        <v>742</v>
      </c>
      <c r="E307" s="19" t="s">
        <v>736</v>
      </c>
      <c r="F307" s="16">
        <v>4</v>
      </c>
      <c r="G307" s="22">
        <v>11.6</v>
      </c>
      <c r="H307" s="25">
        <f t="shared" si="25"/>
        <v>15.68</v>
      </c>
      <c r="I307" s="25">
        <f t="shared" si="26"/>
        <v>62.72</v>
      </c>
      <c r="J307" s="31">
        <f t="shared" si="22"/>
        <v>2.8753951192661817E-5</v>
      </c>
    </row>
    <row r="308" spans="1:10" ht="24" customHeight="1" x14ac:dyDescent="0.2">
      <c r="A308" s="13" t="s">
        <v>743</v>
      </c>
      <c r="B308" s="16" t="s">
        <v>744</v>
      </c>
      <c r="C308" s="13" t="s">
        <v>269</v>
      </c>
      <c r="D308" s="5" t="s">
        <v>745</v>
      </c>
      <c r="E308" s="19" t="s">
        <v>95</v>
      </c>
      <c r="F308" s="16">
        <v>16</v>
      </c>
      <c r="G308" s="22">
        <v>3.03</v>
      </c>
      <c r="H308" s="25">
        <f t="shared" si="25"/>
        <v>4.09</v>
      </c>
      <c r="I308" s="25">
        <f t="shared" si="26"/>
        <v>65.44</v>
      </c>
      <c r="J308" s="31">
        <f t="shared" si="22"/>
        <v>3.0000933769894598E-5</v>
      </c>
    </row>
    <row r="309" spans="1:10" ht="24" customHeight="1" x14ac:dyDescent="0.2">
      <c r="A309" s="13" t="s">
        <v>746</v>
      </c>
      <c r="B309" s="16" t="s">
        <v>747</v>
      </c>
      <c r="C309" s="13" t="s">
        <v>269</v>
      </c>
      <c r="D309" s="5" t="s">
        <v>748</v>
      </c>
      <c r="E309" s="19" t="s">
        <v>95</v>
      </c>
      <c r="F309" s="16">
        <v>30</v>
      </c>
      <c r="G309" s="22">
        <v>2.75</v>
      </c>
      <c r="H309" s="25">
        <f t="shared" si="25"/>
        <v>3.71</v>
      </c>
      <c r="I309" s="25">
        <f t="shared" si="26"/>
        <v>111.3</v>
      </c>
      <c r="J309" s="31">
        <f t="shared" si="22"/>
        <v>5.1025426781620854E-5</v>
      </c>
    </row>
    <row r="310" spans="1:10" ht="24" customHeight="1" x14ac:dyDescent="0.2">
      <c r="A310" s="13" t="s">
        <v>749</v>
      </c>
      <c r="B310" s="16" t="s">
        <v>750</v>
      </c>
      <c r="C310" s="13" t="s">
        <v>269</v>
      </c>
      <c r="D310" s="5" t="s">
        <v>751</v>
      </c>
      <c r="E310" s="19" t="s">
        <v>95</v>
      </c>
      <c r="F310" s="16">
        <v>24</v>
      </c>
      <c r="G310" s="22">
        <v>4.5199999999999996</v>
      </c>
      <c r="H310" s="25">
        <f t="shared" si="25"/>
        <v>6.11</v>
      </c>
      <c r="I310" s="25">
        <f t="shared" si="26"/>
        <v>146.63999999999999</v>
      </c>
      <c r="J310" s="31">
        <f t="shared" si="22"/>
        <v>6.7227031296108553E-5</v>
      </c>
    </row>
    <row r="311" spans="1:10" ht="36" customHeight="1" x14ac:dyDescent="0.2">
      <c r="A311" s="13" t="s">
        <v>752</v>
      </c>
      <c r="B311" s="16" t="s">
        <v>753</v>
      </c>
      <c r="C311" s="13" t="s">
        <v>754</v>
      </c>
      <c r="D311" s="5" t="s">
        <v>755</v>
      </c>
      <c r="E311" s="19" t="s">
        <v>95</v>
      </c>
      <c r="F311" s="16">
        <v>16</v>
      </c>
      <c r="G311" s="22">
        <v>16.399999999999999</v>
      </c>
      <c r="H311" s="25">
        <f t="shared" si="25"/>
        <v>22.18</v>
      </c>
      <c r="I311" s="25">
        <f t="shared" si="26"/>
        <v>354.88</v>
      </c>
      <c r="J311" s="31">
        <f t="shared" si="22"/>
        <v>1.6269455037072427E-4</v>
      </c>
    </row>
    <row r="312" spans="1:10" ht="36" customHeight="1" x14ac:dyDescent="0.2">
      <c r="A312" s="13" t="s">
        <v>756</v>
      </c>
      <c r="B312" s="16" t="s">
        <v>757</v>
      </c>
      <c r="C312" s="13" t="s">
        <v>754</v>
      </c>
      <c r="D312" s="5" t="s">
        <v>758</v>
      </c>
      <c r="E312" s="19" t="s">
        <v>95</v>
      </c>
      <c r="F312" s="16">
        <v>3</v>
      </c>
      <c r="G312" s="22">
        <v>18.73</v>
      </c>
      <c r="H312" s="25">
        <f t="shared" si="25"/>
        <v>25.33</v>
      </c>
      <c r="I312" s="25">
        <f t="shared" si="26"/>
        <v>75.989999999999995</v>
      </c>
      <c r="J312" s="31">
        <f t="shared" si="22"/>
        <v>3.4837575751440866E-5</v>
      </c>
    </row>
    <row r="313" spans="1:10" ht="36" customHeight="1" x14ac:dyDescent="0.2">
      <c r="A313" s="13" t="s">
        <v>759</v>
      </c>
      <c r="B313" s="16" t="s">
        <v>760</v>
      </c>
      <c r="C313" s="13" t="s">
        <v>754</v>
      </c>
      <c r="D313" s="5" t="s">
        <v>761</v>
      </c>
      <c r="E313" s="19" t="s">
        <v>95</v>
      </c>
      <c r="F313" s="16">
        <v>4</v>
      </c>
      <c r="G313" s="22">
        <v>21.35</v>
      </c>
      <c r="H313" s="25">
        <f t="shared" si="25"/>
        <v>28.87</v>
      </c>
      <c r="I313" s="25">
        <f t="shared" si="26"/>
        <v>115.48</v>
      </c>
      <c r="J313" s="31">
        <f t="shared" si="22"/>
        <v>5.2941745595162413E-5</v>
      </c>
    </row>
    <row r="314" spans="1:10" ht="24" customHeight="1" x14ac:dyDescent="0.2">
      <c r="A314" s="13" t="s">
        <v>762</v>
      </c>
      <c r="B314" s="16" t="s">
        <v>763</v>
      </c>
      <c r="C314" s="13" t="s">
        <v>754</v>
      </c>
      <c r="D314" s="5" t="s">
        <v>764</v>
      </c>
      <c r="E314" s="19" t="s">
        <v>95</v>
      </c>
      <c r="F314" s="16">
        <v>8</v>
      </c>
      <c r="G314" s="22">
        <v>11.61</v>
      </c>
      <c r="H314" s="25">
        <f t="shared" si="25"/>
        <v>15.7</v>
      </c>
      <c r="I314" s="25">
        <f t="shared" si="26"/>
        <v>125.6</v>
      </c>
      <c r="J314" s="31">
        <f t="shared" si="22"/>
        <v>5.7581254301631439E-5</v>
      </c>
    </row>
    <row r="315" spans="1:10" ht="24" customHeight="1" x14ac:dyDescent="0.2">
      <c r="A315" s="13" t="s">
        <v>765</v>
      </c>
      <c r="B315" s="16" t="s">
        <v>766</v>
      </c>
      <c r="C315" s="13" t="s">
        <v>754</v>
      </c>
      <c r="D315" s="5" t="s">
        <v>767</v>
      </c>
      <c r="E315" s="19" t="s">
        <v>95</v>
      </c>
      <c r="F315" s="16">
        <v>4</v>
      </c>
      <c r="G315" s="22">
        <v>12.27</v>
      </c>
      <c r="H315" s="25">
        <f t="shared" si="25"/>
        <v>16.59</v>
      </c>
      <c r="I315" s="25">
        <f t="shared" si="26"/>
        <v>66.36</v>
      </c>
      <c r="J315" s="31">
        <f t="shared" si="22"/>
        <v>3.042270728866451E-5</v>
      </c>
    </row>
    <row r="316" spans="1:10" ht="36" customHeight="1" x14ac:dyDescent="0.2">
      <c r="A316" s="13" t="s">
        <v>768</v>
      </c>
      <c r="B316" s="16" t="s">
        <v>769</v>
      </c>
      <c r="C316" s="13" t="s">
        <v>32</v>
      </c>
      <c r="D316" s="5" t="s">
        <v>770</v>
      </c>
      <c r="E316" s="19" t="s">
        <v>41</v>
      </c>
      <c r="F316" s="16">
        <v>65</v>
      </c>
      <c r="G316" s="22">
        <v>8.11</v>
      </c>
      <c r="H316" s="25">
        <f t="shared" si="25"/>
        <v>10.96</v>
      </c>
      <c r="I316" s="25">
        <f t="shared" si="26"/>
        <v>712.4</v>
      </c>
      <c r="J316" s="31">
        <f t="shared" si="22"/>
        <v>3.2659940736052737E-4</v>
      </c>
    </row>
    <row r="317" spans="1:10" ht="36" customHeight="1" x14ac:dyDescent="0.2">
      <c r="A317" s="13" t="s">
        <v>771</v>
      </c>
      <c r="B317" s="16" t="s">
        <v>772</v>
      </c>
      <c r="C317" s="13" t="s">
        <v>32</v>
      </c>
      <c r="D317" s="5" t="s">
        <v>773</v>
      </c>
      <c r="E317" s="19" t="s">
        <v>41</v>
      </c>
      <c r="F317" s="16">
        <v>90</v>
      </c>
      <c r="G317" s="22">
        <v>10.75</v>
      </c>
      <c r="H317" s="25">
        <f t="shared" si="25"/>
        <v>14.53</v>
      </c>
      <c r="I317" s="25">
        <f t="shared" si="26"/>
        <v>1307.7</v>
      </c>
      <c r="J317" s="31">
        <f t="shared" si="22"/>
        <v>5.9951438097327581E-4</v>
      </c>
    </row>
    <row r="318" spans="1:10" ht="24" customHeight="1" x14ac:dyDescent="0.2">
      <c r="A318" s="13" t="s">
        <v>774</v>
      </c>
      <c r="B318" s="16" t="s">
        <v>775</v>
      </c>
      <c r="C318" s="13" t="s">
        <v>446</v>
      </c>
      <c r="D318" s="5" t="s">
        <v>776</v>
      </c>
      <c r="E318" s="19" t="s">
        <v>41</v>
      </c>
      <c r="F318" s="16">
        <v>2</v>
      </c>
      <c r="G318" s="22">
        <v>38.24</v>
      </c>
      <c r="H318" s="25">
        <f t="shared" si="25"/>
        <v>51.71</v>
      </c>
      <c r="I318" s="25">
        <f t="shared" si="26"/>
        <v>103.42</v>
      </c>
      <c r="J318" s="31">
        <f t="shared" si="22"/>
        <v>4.7412844903461179E-5</v>
      </c>
    </row>
    <row r="319" spans="1:10" ht="36" customHeight="1" x14ac:dyDescent="0.2">
      <c r="A319" s="13" t="s">
        <v>777</v>
      </c>
      <c r="B319" s="16" t="s">
        <v>778</v>
      </c>
      <c r="C319" s="13" t="s">
        <v>22</v>
      </c>
      <c r="D319" s="5" t="s">
        <v>779</v>
      </c>
      <c r="E319" s="19" t="s">
        <v>95</v>
      </c>
      <c r="F319" s="16">
        <v>9</v>
      </c>
      <c r="G319" s="22">
        <v>22.89</v>
      </c>
      <c r="H319" s="25">
        <f t="shared" si="25"/>
        <v>30.95</v>
      </c>
      <c r="I319" s="25">
        <f t="shared" si="26"/>
        <v>278.55</v>
      </c>
      <c r="J319" s="31">
        <f t="shared" si="22"/>
        <v>1.277011017971293E-4</v>
      </c>
    </row>
    <row r="320" spans="1:10" ht="36" customHeight="1" x14ac:dyDescent="0.2">
      <c r="A320" s="13" t="s">
        <v>780</v>
      </c>
      <c r="B320" s="16" t="s">
        <v>781</v>
      </c>
      <c r="C320" s="13" t="s">
        <v>22</v>
      </c>
      <c r="D320" s="5" t="s">
        <v>782</v>
      </c>
      <c r="E320" s="19" t="s">
        <v>95</v>
      </c>
      <c r="F320" s="16">
        <v>7</v>
      </c>
      <c r="G320" s="22">
        <v>36.270000000000003</v>
      </c>
      <c r="H320" s="25">
        <f t="shared" si="25"/>
        <v>49.05</v>
      </c>
      <c r="I320" s="25">
        <f t="shared" si="26"/>
        <v>343.35</v>
      </c>
      <c r="J320" s="31">
        <f t="shared" si="22"/>
        <v>1.5740862790179265E-4</v>
      </c>
    </row>
    <row r="321" spans="1:10" ht="36" customHeight="1" x14ac:dyDescent="0.2">
      <c r="A321" s="13" t="s">
        <v>783</v>
      </c>
      <c r="B321" s="16" t="s">
        <v>784</v>
      </c>
      <c r="C321" s="13" t="s">
        <v>22</v>
      </c>
      <c r="D321" s="5" t="s">
        <v>785</v>
      </c>
      <c r="E321" s="19" t="s">
        <v>95</v>
      </c>
      <c r="F321" s="16">
        <v>2</v>
      </c>
      <c r="G321" s="22">
        <v>49.65</v>
      </c>
      <c r="H321" s="25">
        <f t="shared" si="25"/>
        <v>67.150000000000006</v>
      </c>
      <c r="I321" s="25">
        <f t="shared" si="26"/>
        <v>134.30000000000001</v>
      </c>
      <c r="J321" s="31">
        <f t="shared" si="22"/>
        <v>6.1569764750868663E-5</v>
      </c>
    </row>
    <row r="322" spans="1:10" ht="36" customHeight="1" x14ac:dyDescent="0.2">
      <c r="A322" s="13" t="s">
        <v>786</v>
      </c>
      <c r="B322" s="16" t="s">
        <v>787</v>
      </c>
      <c r="C322" s="13" t="s">
        <v>22</v>
      </c>
      <c r="D322" s="5" t="s">
        <v>788</v>
      </c>
      <c r="E322" s="19" t="s">
        <v>95</v>
      </c>
      <c r="F322" s="16">
        <v>121</v>
      </c>
      <c r="G322" s="22">
        <v>62.48</v>
      </c>
      <c r="H322" s="25">
        <f t="shared" si="25"/>
        <v>84.5</v>
      </c>
      <c r="I322" s="25">
        <f t="shared" si="26"/>
        <v>10224.5</v>
      </c>
      <c r="J322" s="31">
        <f t="shared" si="22"/>
        <v>4.687416676807569E-3</v>
      </c>
    </row>
    <row r="323" spans="1:10" ht="36" customHeight="1" x14ac:dyDescent="0.2">
      <c r="A323" s="13" t="s">
        <v>789</v>
      </c>
      <c r="B323" s="16" t="s">
        <v>790</v>
      </c>
      <c r="C323" s="13" t="s">
        <v>22</v>
      </c>
      <c r="D323" s="5" t="s">
        <v>791</v>
      </c>
      <c r="E323" s="19" t="s">
        <v>95</v>
      </c>
      <c r="F323" s="16">
        <v>1</v>
      </c>
      <c r="G323" s="22">
        <v>68.84</v>
      </c>
      <c r="H323" s="25">
        <f t="shared" si="25"/>
        <v>93.1</v>
      </c>
      <c r="I323" s="25">
        <f t="shared" si="26"/>
        <v>93.1</v>
      </c>
      <c r="J323" s="31">
        <f t="shared" si="22"/>
        <v>4.2681646301607379E-5</v>
      </c>
    </row>
    <row r="324" spans="1:10" ht="36" customHeight="1" x14ac:dyDescent="0.2">
      <c r="A324" s="13" t="s">
        <v>792</v>
      </c>
      <c r="B324" s="16" t="s">
        <v>793</v>
      </c>
      <c r="C324" s="13" t="s">
        <v>446</v>
      </c>
      <c r="D324" s="5" t="s">
        <v>794</v>
      </c>
      <c r="E324" s="19" t="s">
        <v>41</v>
      </c>
      <c r="F324" s="16">
        <v>8</v>
      </c>
      <c r="G324" s="22">
        <v>122.82</v>
      </c>
      <c r="H324" s="25">
        <f t="shared" si="25"/>
        <v>166.11</v>
      </c>
      <c r="I324" s="25">
        <f t="shared" si="26"/>
        <v>1328.88</v>
      </c>
      <c r="J324" s="31">
        <f t="shared" si="22"/>
        <v>6.0922434089452225E-4</v>
      </c>
    </row>
    <row r="325" spans="1:10" ht="24" customHeight="1" x14ac:dyDescent="0.2">
      <c r="A325" s="13" t="s">
        <v>795</v>
      </c>
      <c r="B325" s="16" t="s">
        <v>796</v>
      </c>
      <c r="C325" s="13" t="s">
        <v>446</v>
      </c>
      <c r="D325" s="5" t="s">
        <v>797</v>
      </c>
      <c r="E325" s="19" t="s">
        <v>255</v>
      </c>
      <c r="F325" s="16">
        <v>75</v>
      </c>
      <c r="G325" s="22">
        <v>36.549999999999997</v>
      </c>
      <c r="H325" s="25">
        <f t="shared" si="25"/>
        <v>49.43</v>
      </c>
      <c r="I325" s="25">
        <f t="shared" si="26"/>
        <v>3707.25</v>
      </c>
      <c r="J325" s="31">
        <f t="shared" ref="J325:J388" si="27">I325 / 2181265.44</f>
        <v>1.6995868233258215E-3</v>
      </c>
    </row>
    <row r="326" spans="1:10" ht="24" customHeight="1" x14ac:dyDescent="0.2">
      <c r="A326" s="13" t="s">
        <v>798</v>
      </c>
      <c r="B326" s="16" t="s">
        <v>799</v>
      </c>
      <c r="C326" s="13" t="s">
        <v>446</v>
      </c>
      <c r="D326" s="5" t="s">
        <v>800</v>
      </c>
      <c r="E326" s="19" t="s">
        <v>41</v>
      </c>
      <c r="F326" s="16">
        <v>4</v>
      </c>
      <c r="G326" s="22">
        <v>40.450000000000003</v>
      </c>
      <c r="H326" s="25">
        <f t="shared" si="25"/>
        <v>54.7</v>
      </c>
      <c r="I326" s="25">
        <f t="shared" si="26"/>
        <v>218.8</v>
      </c>
      <c r="J326" s="31">
        <f t="shared" si="27"/>
        <v>1.0030874555093122E-4</v>
      </c>
    </row>
    <row r="327" spans="1:10" ht="24" customHeight="1" x14ac:dyDescent="0.2">
      <c r="A327" s="13" t="s">
        <v>801</v>
      </c>
      <c r="B327" s="16" t="s">
        <v>802</v>
      </c>
      <c r="C327" s="13" t="s">
        <v>446</v>
      </c>
      <c r="D327" s="5" t="s">
        <v>803</v>
      </c>
      <c r="E327" s="19" t="s">
        <v>41</v>
      </c>
      <c r="F327" s="16">
        <v>5</v>
      </c>
      <c r="G327" s="22">
        <v>82.14</v>
      </c>
      <c r="H327" s="25">
        <f t="shared" si="25"/>
        <v>111.09</v>
      </c>
      <c r="I327" s="25">
        <f t="shared" si="26"/>
        <v>555.45000000000005</v>
      </c>
      <c r="J327" s="31">
        <f t="shared" si="27"/>
        <v>2.5464576195733432E-4</v>
      </c>
    </row>
    <row r="328" spans="1:10" ht="24" customHeight="1" x14ac:dyDescent="0.2">
      <c r="A328" s="13" t="s">
        <v>804</v>
      </c>
      <c r="B328" s="16" t="s">
        <v>805</v>
      </c>
      <c r="C328" s="13" t="s">
        <v>446</v>
      </c>
      <c r="D328" s="5" t="s">
        <v>806</v>
      </c>
      <c r="E328" s="19" t="s">
        <v>41</v>
      </c>
      <c r="F328" s="16">
        <v>3</v>
      </c>
      <c r="G328" s="22">
        <v>51.02</v>
      </c>
      <c r="H328" s="25">
        <f t="shared" si="25"/>
        <v>69</v>
      </c>
      <c r="I328" s="25">
        <f t="shared" si="26"/>
        <v>207</v>
      </c>
      <c r="J328" s="31">
        <f t="shared" si="27"/>
        <v>9.4899041723230164E-5</v>
      </c>
    </row>
    <row r="329" spans="1:10" ht="24" customHeight="1" x14ac:dyDescent="0.2">
      <c r="A329" s="13" t="s">
        <v>807</v>
      </c>
      <c r="B329" s="16" t="s">
        <v>808</v>
      </c>
      <c r="C329" s="13" t="s">
        <v>51</v>
      </c>
      <c r="D329" s="5" t="s">
        <v>809</v>
      </c>
      <c r="E329" s="19" t="s">
        <v>95</v>
      </c>
      <c r="F329" s="16">
        <v>7</v>
      </c>
      <c r="G329" s="22">
        <v>50.09</v>
      </c>
      <c r="H329" s="25">
        <f t="shared" si="25"/>
        <v>67.739999999999995</v>
      </c>
      <c r="I329" s="25">
        <f t="shared" si="26"/>
        <v>474.18</v>
      </c>
      <c r="J329" s="31">
        <f t="shared" si="27"/>
        <v>2.1738757296773566E-4</v>
      </c>
    </row>
    <row r="330" spans="1:10" ht="24" customHeight="1" x14ac:dyDescent="0.2">
      <c r="A330" s="13" t="s">
        <v>810</v>
      </c>
      <c r="B330" s="16" t="s">
        <v>811</v>
      </c>
      <c r="C330" s="13" t="s">
        <v>446</v>
      </c>
      <c r="D330" s="5" t="s">
        <v>812</v>
      </c>
      <c r="E330" s="19" t="s">
        <v>41</v>
      </c>
      <c r="F330" s="16">
        <v>1</v>
      </c>
      <c r="G330" s="22">
        <v>37.97</v>
      </c>
      <c r="H330" s="25">
        <f t="shared" si="25"/>
        <v>51.35</v>
      </c>
      <c r="I330" s="25">
        <f t="shared" si="26"/>
        <v>51.35</v>
      </c>
      <c r="J330" s="31">
        <f t="shared" si="27"/>
        <v>2.3541380640038014E-5</v>
      </c>
    </row>
    <row r="331" spans="1:10" ht="24" customHeight="1" x14ac:dyDescent="0.2">
      <c r="A331" s="13" t="s">
        <v>813</v>
      </c>
      <c r="B331" s="16" t="s">
        <v>814</v>
      </c>
      <c r="C331" s="13" t="s">
        <v>446</v>
      </c>
      <c r="D331" s="5" t="s">
        <v>815</v>
      </c>
      <c r="E331" s="19" t="s">
        <v>41</v>
      </c>
      <c r="F331" s="16">
        <v>6</v>
      </c>
      <c r="G331" s="22">
        <v>34.75</v>
      </c>
      <c r="H331" s="25">
        <f t="shared" si="25"/>
        <v>46.99</v>
      </c>
      <c r="I331" s="25">
        <f t="shared" si="26"/>
        <v>281.94</v>
      </c>
      <c r="J331" s="31">
        <f t="shared" si="27"/>
        <v>1.2925524552390104E-4</v>
      </c>
    </row>
    <row r="332" spans="1:10" ht="24" customHeight="1" x14ac:dyDescent="0.2">
      <c r="A332" s="13" t="s">
        <v>816</v>
      </c>
      <c r="B332" s="16" t="s">
        <v>817</v>
      </c>
      <c r="C332" s="13" t="s">
        <v>51</v>
      </c>
      <c r="D332" s="5" t="s">
        <v>818</v>
      </c>
      <c r="E332" s="19" t="s">
        <v>95</v>
      </c>
      <c r="F332" s="16">
        <v>150</v>
      </c>
      <c r="G332" s="22">
        <v>5.0999999999999996</v>
      </c>
      <c r="H332" s="25">
        <f t="shared" si="25"/>
        <v>6.89</v>
      </c>
      <c r="I332" s="25">
        <f t="shared" si="26"/>
        <v>1033.5</v>
      </c>
      <c r="J332" s="31">
        <f t="shared" si="27"/>
        <v>4.7380753440076509E-4</v>
      </c>
    </row>
    <row r="333" spans="1:10" ht="24" customHeight="1" x14ac:dyDescent="0.2">
      <c r="A333" s="13" t="s">
        <v>819</v>
      </c>
      <c r="B333" s="16" t="s">
        <v>820</v>
      </c>
      <c r="C333" s="13" t="s">
        <v>446</v>
      </c>
      <c r="D333" s="5" t="s">
        <v>821</v>
      </c>
      <c r="E333" s="19" t="s">
        <v>41</v>
      </c>
      <c r="F333" s="16">
        <v>16</v>
      </c>
      <c r="G333" s="22">
        <v>23.28</v>
      </c>
      <c r="H333" s="25">
        <f t="shared" si="25"/>
        <v>31.48</v>
      </c>
      <c r="I333" s="25">
        <f t="shared" si="26"/>
        <v>503.68</v>
      </c>
      <c r="J333" s="31">
        <f t="shared" si="27"/>
        <v>2.3091183253698825E-4</v>
      </c>
    </row>
    <row r="334" spans="1:10" ht="36" customHeight="1" x14ac:dyDescent="0.2">
      <c r="A334" s="13" t="s">
        <v>822</v>
      </c>
      <c r="B334" s="16" t="s">
        <v>823</v>
      </c>
      <c r="C334" s="13" t="s">
        <v>32</v>
      </c>
      <c r="D334" s="5" t="s">
        <v>824</v>
      </c>
      <c r="E334" s="19" t="s">
        <v>255</v>
      </c>
      <c r="F334" s="16">
        <v>350</v>
      </c>
      <c r="G334" s="22">
        <v>12.94</v>
      </c>
      <c r="H334" s="25">
        <f t="shared" si="25"/>
        <v>17.5</v>
      </c>
      <c r="I334" s="25">
        <f t="shared" si="26"/>
        <v>6125</v>
      </c>
      <c r="J334" s="31">
        <f t="shared" si="27"/>
        <v>2.8080030461583804E-3</v>
      </c>
    </row>
    <row r="335" spans="1:10" ht="24" customHeight="1" x14ac:dyDescent="0.2">
      <c r="A335" s="13" t="s">
        <v>825</v>
      </c>
      <c r="B335" s="16" t="s">
        <v>826</v>
      </c>
      <c r="C335" s="13" t="s">
        <v>560</v>
      </c>
      <c r="D335" s="5" t="s">
        <v>827</v>
      </c>
      <c r="E335" s="19" t="s">
        <v>562</v>
      </c>
      <c r="F335" s="16">
        <v>1200</v>
      </c>
      <c r="G335" s="22">
        <v>0.39</v>
      </c>
      <c r="H335" s="25">
        <f t="shared" si="25"/>
        <v>0.52</v>
      </c>
      <c r="I335" s="25">
        <f t="shared" si="26"/>
        <v>624</v>
      </c>
      <c r="J335" s="31">
        <f t="shared" si="27"/>
        <v>2.8607247360046197E-4</v>
      </c>
    </row>
    <row r="336" spans="1:10" ht="24" customHeight="1" x14ac:dyDescent="0.2">
      <c r="A336" s="13" t="s">
        <v>828</v>
      </c>
      <c r="B336" s="16" t="s">
        <v>829</v>
      </c>
      <c r="C336" s="13" t="s">
        <v>560</v>
      </c>
      <c r="D336" s="5" t="s">
        <v>830</v>
      </c>
      <c r="E336" s="19" t="s">
        <v>562</v>
      </c>
      <c r="F336" s="16">
        <v>1200</v>
      </c>
      <c r="G336" s="22">
        <v>0.37</v>
      </c>
      <c r="H336" s="25">
        <f t="shared" si="25"/>
        <v>0.5</v>
      </c>
      <c r="I336" s="25">
        <f t="shared" si="26"/>
        <v>600</v>
      </c>
      <c r="J336" s="31">
        <f t="shared" si="27"/>
        <v>2.7506968615429036E-4</v>
      </c>
    </row>
    <row r="337" spans="1:10" ht="24" customHeight="1" x14ac:dyDescent="0.2">
      <c r="A337" s="13" t="s">
        <v>831</v>
      </c>
      <c r="B337" s="16" t="s">
        <v>832</v>
      </c>
      <c r="C337" s="13" t="s">
        <v>560</v>
      </c>
      <c r="D337" s="5" t="s">
        <v>833</v>
      </c>
      <c r="E337" s="19" t="s">
        <v>562</v>
      </c>
      <c r="F337" s="16">
        <v>1200</v>
      </c>
      <c r="G337" s="22">
        <v>0.04</v>
      </c>
      <c r="H337" s="25">
        <f t="shared" si="25"/>
        <v>0.05</v>
      </c>
      <c r="I337" s="25">
        <f t="shared" si="26"/>
        <v>60</v>
      </c>
      <c r="J337" s="31">
        <f t="shared" si="27"/>
        <v>2.7506968615429032E-5</v>
      </c>
    </row>
    <row r="338" spans="1:10" ht="24" customHeight="1" x14ac:dyDescent="0.2">
      <c r="A338" s="13" t="s">
        <v>834</v>
      </c>
      <c r="B338" s="16" t="s">
        <v>835</v>
      </c>
      <c r="C338" s="13" t="s">
        <v>446</v>
      </c>
      <c r="D338" s="5" t="s">
        <v>836</v>
      </c>
      <c r="E338" s="19" t="s">
        <v>255</v>
      </c>
      <c r="F338" s="16">
        <v>200</v>
      </c>
      <c r="G338" s="22">
        <v>8.69</v>
      </c>
      <c r="H338" s="25">
        <f t="shared" si="25"/>
        <v>11.75</v>
      </c>
      <c r="I338" s="25">
        <f t="shared" si="26"/>
        <v>2350</v>
      </c>
      <c r="J338" s="31">
        <f t="shared" si="27"/>
        <v>1.0773562707709705E-3</v>
      </c>
    </row>
    <row r="339" spans="1:10" ht="24" customHeight="1" x14ac:dyDescent="0.2">
      <c r="A339" s="13" t="s">
        <v>837</v>
      </c>
      <c r="B339" s="16" t="s">
        <v>838</v>
      </c>
      <c r="C339" s="13" t="s">
        <v>51</v>
      </c>
      <c r="D339" s="5" t="s">
        <v>839</v>
      </c>
      <c r="E339" s="19" t="s">
        <v>220</v>
      </c>
      <c r="F339" s="16">
        <v>20</v>
      </c>
      <c r="G339" s="22">
        <v>33.119999999999997</v>
      </c>
      <c r="H339" s="25">
        <f t="shared" si="25"/>
        <v>44.79</v>
      </c>
      <c r="I339" s="25">
        <f t="shared" si="26"/>
        <v>895.8</v>
      </c>
      <c r="J339" s="31">
        <f t="shared" si="27"/>
        <v>4.1067904142835543E-4</v>
      </c>
    </row>
    <row r="340" spans="1:10" ht="24" customHeight="1" x14ac:dyDescent="0.2">
      <c r="A340" s="13" t="s">
        <v>840</v>
      </c>
      <c r="B340" s="16" t="s">
        <v>841</v>
      </c>
      <c r="C340" s="13" t="s">
        <v>32</v>
      </c>
      <c r="D340" s="5" t="s">
        <v>842</v>
      </c>
      <c r="E340" s="19" t="s">
        <v>41</v>
      </c>
      <c r="F340" s="16">
        <v>3</v>
      </c>
      <c r="G340" s="22">
        <v>58.63</v>
      </c>
      <c r="H340" s="25">
        <f t="shared" si="25"/>
        <v>79.290000000000006</v>
      </c>
      <c r="I340" s="25">
        <f t="shared" si="26"/>
        <v>237.87</v>
      </c>
      <c r="J340" s="31">
        <f t="shared" si="27"/>
        <v>1.0905137707586841E-4</v>
      </c>
    </row>
    <row r="341" spans="1:10" ht="24" customHeight="1" x14ac:dyDescent="0.2">
      <c r="A341" s="13" t="s">
        <v>843</v>
      </c>
      <c r="B341" s="16" t="s">
        <v>844</v>
      </c>
      <c r="C341" s="13" t="s">
        <v>446</v>
      </c>
      <c r="D341" s="5" t="s">
        <v>845</v>
      </c>
      <c r="E341" s="19" t="s">
        <v>41</v>
      </c>
      <c r="F341" s="16">
        <v>1</v>
      </c>
      <c r="G341" s="22">
        <v>103.27</v>
      </c>
      <c r="H341" s="25">
        <f t="shared" si="25"/>
        <v>139.66999999999999</v>
      </c>
      <c r="I341" s="25">
        <f t="shared" si="26"/>
        <v>139.66999999999999</v>
      </c>
      <c r="J341" s="31">
        <f t="shared" si="27"/>
        <v>6.4031638441949546E-5</v>
      </c>
    </row>
    <row r="342" spans="1:10" ht="24" customHeight="1" x14ac:dyDescent="0.2">
      <c r="A342" s="13" t="s">
        <v>846</v>
      </c>
      <c r="B342" s="16" t="s">
        <v>847</v>
      </c>
      <c r="C342" s="13" t="s">
        <v>89</v>
      </c>
      <c r="D342" s="5" t="s">
        <v>848</v>
      </c>
      <c r="E342" s="19" t="s">
        <v>95</v>
      </c>
      <c r="F342" s="16">
        <v>2</v>
      </c>
      <c r="G342" s="22">
        <v>75.95</v>
      </c>
      <c r="H342" s="25">
        <f t="shared" si="25"/>
        <v>102.72</v>
      </c>
      <c r="I342" s="25">
        <f t="shared" si="26"/>
        <v>205.44</v>
      </c>
      <c r="J342" s="31">
        <f t="shared" si="27"/>
        <v>9.4183860539229016E-5</v>
      </c>
    </row>
    <row r="343" spans="1:10" ht="24" customHeight="1" x14ac:dyDescent="0.2">
      <c r="A343" s="12" t="s">
        <v>849</v>
      </c>
      <c r="B343" s="12"/>
      <c r="C343" s="12"/>
      <c r="D343" s="4" t="s">
        <v>850</v>
      </c>
      <c r="E343" s="4"/>
      <c r="F343" s="21"/>
      <c r="G343" s="12"/>
      <c r="H343" s="24"/>
      <c r="I343" s="29">
        <v>30369.599999999999</v>
      </c>
      <c r="J343" s="30">
        <f t="shared" si="27"/>
        <v>1.3922927234385559E-2</v>
      </c>
    </row>
    <row r="344" spans="1:10" ht="36" customHeight="1" x14ac:dyDescent="0.2">
      <c r="A344" s="13" t="s">
        <v>851</v>
      </c>
      <c r="B344" s="16" t="s">
        <v>852</v>
      </c>
      <c r="C344" s="13" t="s">
        <v>22</v>
      </c>
      <c r="D344" s="5" t="s">
        <v>853</v>
      </c>
      <c r="E344" s="19" t="s">
        <v>220</v>
      </c>
      <c r="F344" s="16">
        <v>1100</v>
      </c>
      <c r="G344" s="22">
        <v>2.54</v>
      </c>
      <c r="H344" s="25">
        <f t="shared" ref="H344:H351" si="28">TRUNC(G344 * (1 + 35.25 / 100), 2)</f>
        <v>3.43</v>
      </c>
      <c r="I344" s="25">
        <f t="shared" ref="I344:I351" si="29">TRUNC(F344 * H344, 2)</f>
        <v>3773</v>
      </c>
      <c r="J344" s="31">
        <f t="shared" si="27"/>
        <v>1.7297298764335624E-3</v>
      </c>
    </row>
    <row r="345" spans="1:10" ht="36" customHeight="1" x14ac:dyDescent="0.2">
      <c r="A345" s="13" t="s">
        <v>854</v>
      </c>
      <c r="B345" s="16" t="s">
        <v>855</v>
      </c>
      <c r="C345" s="13" t="s">
        <v>22</v>
      </c>
      <c r="D345" s="5" t="s">
        <v>856</v>
      </c>
      <c r="E345" s="19" t="s">
        <v>220</v>
      </c>
      <c r="F345" s="16">
        <v>1200</v>
      </c>
      <c r="G345" s="22">
        <v>3.71</v>
      </c>
      <c r="H345" s="25">
        <f t="shared" si="28"/>
        <v>5.01</v>
      </c>
      <c r="I345" s="25">
        <f t="shared" si="29"/>
        <v>6012</v>
      </c>
      <c r="J345" s="31">
        <f t="shared" si="27"/>
        <v>2.756198255265989E-3</v>
      </c>
    </row>
    <row r="346" spans="1:10" ht="36" customHeight="1" x14ac:dyDescent="0.2">
      <c r="A346" s="13" t="s">
        <v>857</v>
      </c>
      <c r="B346" s="16" t="s">
        <v>858</v>
      </c>
      <c r="C346" s="13" t="s">
        <v>22</v>
      </c>
      <c r="D346" s="5" t="s">
        <v>859</v>
      </c>
      <c r="E346" s="19" t="s">
        <v>220</v>
      </c>
      <c r="F346" s="16">
        <v>800</v>
      </c>
      <c r="G346" s="22">
        <v>6.08</v>
      </c>
      <c r="H346" s="25">
        <f t="shared" si="28"/>
        <v>8.2200000000000006</v>
      </c>
      <c r="I346" s="25">
        <f t="shared" si="29"/>
        <v>6576</v>
      </c>
      <c r="J346" s="31">
        <f t="shared" si="27"/>
        <v>3.014763760251022E-3</v>
      </c>
    </row>
    <row r="347" spans="1:10" ht="36" customHeight="1" x14ac:dyDescent="0.2">
      <c r="A347" s="13" t="s">
        <v>860</v>
      </c>
      <c r="B347" s="16" t="s">
        <v>861</v>
      </c>
      <c r="C347" s="13" t="s">
        <v>22</v>
      </c>
      <c r="D347" s="5" t="s">
        <v>862</v>
      </c>
      <c r="E347" s="19" t="s">
        <v>220</v>
      </c>
      <c r="F347" s="16">
        <v>20</v>
      </c>
      <c r="G347" s="22">
        <v>8.32</v>
      </c>
      <c r="H347" s="25">
        <f t="shared" si="28"/>
        <v>11.25</v>
      </c>
      <c r="I347" s="25">
        <f t="shared" si="29"/>
        <v>225</v>
      </c>
      <c r="J347" s="31">
        <f t="shared" si="27"/>
        <v>1.0315113230785887E-4</v>
      </c>
    </row>
    <row r="348" spans="1:10" ht="36" customHeight="1" x14ac:dyDescent="0.2">
      <c r="A348" s="13" t="s">
        <v>863</v>
      </c>
      <c r="B348" s="16" t="s">
        <v>864</v>
      </c>
      <c r="C348" s="13" t="s">
        <v>22</v>
      </c>
      <c r="D348" s="5" t="s">
        <v>865</v>
      </c>
      <c r="E348" s="19" t="s">
        <v>220</v>
      </c>
      <c r="F348" s="16">
        <v>150</v>
      </c>
      <c r="G348" s="22">
        <v>13.74</v>
      </c>
      <c r="H348" s="25">
        <f t="shared" si="28"/>
        <v>18.579999999999998</v>
      </c>
      <c r="I348" s="25">
        <f t="shared" si="29"/>
        <v>2787</v>
      </c>
      <c r="J348" s="31">
        <f t="shared" si="27"/>
        <v>1.2776986921866787E-3</v>
      </c>
    </row>
    <row r="349" spans="1:10" ht="36" customHeight="1" x14ac:dyDescent="0.2">
      <c r="A349" s="13" t="s">
        <v>866</v>
      </c>
      <c r="B349" s="16" t="s">
        <v>867</v>
      </c>
      <c r="C349" s="13" t="s">
        <v>22</v>
      </c>
      <c r="D349" s="5" t="s">
        <v>868</v>
      </c>
      <c r="E349" s="19" t="s">
        <v>220</v>
      </c>
      <c r="F349" s="16">
        <v>80</v>
      </c>
      <c r="G349" s="22">
        <v>21.02</v>
      </c>
      <c r="H349" s="25">
        <f t="shared" si="28"/>
        <v>28.42</v>
      </c>
      <c r="I349" s="25">
        <f t="shared" si="29"/>
        <v>2273.6</v>
      </c>
      <c r="J349" s="31">
        <f t="shared" si="27"/>
        <v>1.0423307307339908E-3</v>
      </c>
    </row>
    <row r="350" spans="1:10" ht="36" customHeight="1" x14ac:dyDescent="0.2">
      <c r="A350" s="13" t="s">
        <v>869</v>
      </c>
      <c r="B350" s="16" t="s">
        <v>870</v>
      </c>
      <c r="C350" s="13" t="s">
        <v>22</v>
      </c>
      <c r="D350" s="5" t="s">
        <v>871</v>
      </c>
      <c r="E350" s="19" t="s">
        <v>220</v>
      </c>
      <c r="F350" s="16">
        <v>100</v>
      </c>
      <c r="G350" s="22">
        <v>24.94</v>
      </c>
      <c r="H350" s="25">
        <f t="shared" si="28"/>
        <v>33.729999999999997</v>
      </c>
      <c r="I350" s="25">
        <f t="shared" si="29"/>
        <v>3373</v>
      </c>
      <c r="J350" s="31">
        <f t="shared" si="27"/>
        <v>1.5463500856640355E-3</v>
      </c>
    </row>
    <row r="351" spans="1:10" ht="24" customHeight="1" x14ac:dyDescent="0.2">
      <c r="A351" s="13" t="s">
        <v>872</v>
      </c>
      <c r="B351" s="16" t="s">
        <v>467</v>
      </c>
      <c r="C351" s="13" t="s">
        <v>51</v>
      </c>
      <c r="D351" s="5" t="s">
        <v>468</v>
      </c>
      <c r="E351" s="19" t="s">
        <v>220</v>
      </c>
      <c r="F351" s="16">
        <v>200</v>
      </c>
      <c r="G351" s="22">
        <v>19.78</v>
      </c>
      <c r="H351" s="25">
        <f t="shared" si="28"/>
        <v>26.75</v>
      </c>
      <c r="I351" s="25">
        <f t="shared" si="29"/>
        <v>5350</v>
      </c>
      <c r="J351" s="31">
        <f t="shared" si="27"/>
        <v>2.4527047015424222E-3</v>
      </c>
    </row>
    <row r="352" spans="1:10" ht="24" customHeight="1" x14ac:dyDescent="0.2">
      <c r="A352" s="12" t="s">
        <v>873</v>
      </c>
      <c r="B352" s="12"/>
      <c r="C352" s="12"/>
      <c r="D352" s="4" t="s">
        <v>874</v>
      </c>
      <c r="E352" s="4"/>
      <c r="F352" s="21"/>
      <c r="G352" s="12"/>
      <c r="H352" s="24"/>
      <c r="I352" s="29">
        <v>122276.4</v>
      </c>
      <c r="J352" s="30">
        <f t="shared" si="27"/>
        <v>5.605755162012744E-2</v>
      </c>
    </row>
    <row r="353" spans="1:10" ht="24" customHeight="1" x14ac:dyDescent="0.2">
      <c r="A353" s="13" t="s">
        <v>875</v>
      </c>
      <c r="B353" s="16" t="s">
        <v>876</v>
      </c>
      <c r="C353" s="13" t="s">
        <v>89</v>
      </c>
      <c r="D353" s="5" t="s">
        <v>874</v>
      </c>
      <c r="E353" s="19" t="s">
        <v>877</v>
      </c>
      <c r="F353" s="16">
        <v>1</v>
      </c>
      <c r="G353" s="22">
        <v>90407.69</v>
      </c>
      <c r="H353" s="25">
        <f>TRUNC(G353 * (1 + 35.25 / 100), 2)</f>
        <v>122276.4</v>
      </c>
      <c r="I353" s="25">
        <f>TRUNC(F353 * H353, 2)</f>
        <v>122276.4</v>
      </c>
      <c r="J353" s="31">
        <f t="shared" si="27"/>
        <v>5.605755162012744E-2</v>
      </c>
    </row>
    <row r="354" spans="1:10" ht="24" customHeight="1" x14ac:dyDescent="0.2">
      <c r="A354" s="12" t="s">
        <v>878</v>
      </c>
      <c r="B354" s="12"/>
      <c r="C354" s="12"/>
      <c r="D354" s="4" t="s">
        <v>879</v>
      </c>
      <c r="E354" s="4"/>
      <c r="F354" s="21"/>
      <c r="G354" s="12"/>
      <c r="H354" s="24"/>
      <c r="I354" s="29">
        <v>10277.120000000001</v>
      </c>
      <c r="J354" s="30">
        <f t="shared" si="27"/>
        <v>4.711540288283301E-3</v>
      </c>
    </row>
    <row r="355" spans="1:10" ht="24" customHeight="1" x14ac:dyDescent="0.2">
      <c r="A355" s="12" t="s">
        <v>880</v>
      </c>
      <c r="B355" s="12"/>
      <c r="C355" s="12"/>
      <c r="D355" s="4" t="s">
        <v>881</v>
      </c>
      <c r="E355" s="4"/>
      <c r="F355" s="21"/>
      <c r="G355" s="12"/>
      <c r="H355" s="24"/>
      <c r="I355" s="29">
        <v>4932.17</v>
      </c>
      <c r="J355" s="30">
        <f t="shared" si="27"/>
        <v>2.2611507565993435E-3</v>
      </c>
    </row>
    <row r="356" spans="1:10" ht="36" customHeight="1" x14ac:dyDescent="0.2">
      <c r="A356" s="13" t="s">
        <v>882</v>
      </c>
      <c r="B356" s="16" t="s">
        <v>883</v>
      </c>
      <c r="C356" s="13" t="s">
        <v>244</v>
      </c>
      <c r="D356" s="5" t="s">
        <v>884</v>
      </c>
      <c r="E356" s="19" t="s">
        <v>95</v>
      </c>
      <c r="F356" s="16">
        <v>1</v>
      </c>
      <c r="G356" s="22">
        <v>772.45</v>
      </c>
      <c r="H356" s="25">
        <f t="shared" ref="H356:H364" si="30">TRUNC(G356 * (1 + 35.25 / 100), 2)</f>
        <v>1044.73</v>
      </c>
      <c r="I356" s="25">
        <f t="shared" ref="I356:I364" si="31">TRUNC(F356 * H356, 2)</f>
        <v>1044.73</v>
      </c>
      <c r="J356" s="31">
        <f t="shared" si="27"/>
        <v>4.7895592202661959E-4</v>
      </c>
    </row>
    <row r="357" spans="1:10" ht="24" customHeight="1" x14ac:dyDescent="0.2">
      <c r="A357" s="13" t="s">
        <v>885</v>
      </c>
      <c r="B357" s="16" t="s">
        <v>886</v>
      </c>
      <c r="C357" s="13" t="s">
        <v>89</v>
      </c>
      <c r="D357" s="5" t="s">
        <v>887</v>
      </c>
      <c r="E357" s="19" t="s">
        <v>95</v>
      </c>
      <c r="F357" s="16">
        <v>1</v>
      </c>
      <c r="G357" s="22">
        <v>824.83</v>
      </c>
      <c r="H357" s="25">
        <f t="shared" si="30"/>
        <v>1115.58</v>
      </c>
      <c r="I357" s="25">
        <f t="shared" si="31"/>
        <v>1115.58</v>
      </c>
      <c r="J357" s="31">
        <f t="shared" si="27"/>
        <v>5.1143706746667201E-4</v>
      </c>
    </row>
    <row r="358" spans="1:10" ht="24" customHeight="1" x14ac:dyDescent="0.2">
      <c r="A358" s="13" t="s">
        <v>888</v>
      </c>
      <c r="B358" s="16" t="s">
        <v>889</v>
      </c>
      <c r="C358" s="13" t="s">
        <v>89</v>
      </c>
      <c r="D358" s="5" t="s">
        <v>890</v>
      </c>
      <c r="E358" s="19" t="s">
        <v>95</v>
      </c>
      <c r="F358" s="16">
        <v>1</v>
      </c>
      <c r="G358" s="22">
        <v>189.81</v>
      </c>
      <c r="H358" s="25">
        <f t="shared" si="30"/>
        <v>256.70999999999998</v>
      </c>
      <c r="I358" s="25">
        <f t="shared" si="31"/>
        <v>256.70999999999998</v>
      </c>
      <c r="J358" s="31">
        <f t="shared" si="27"/>
        <v>1.1768856522111311E-4</v>
      </c>
    </row>
    <row r="359" spans="1:10" ht="24" customHeight="1" x14ac:dyDescent="0.2">
      <c r="A359" s="13" t="s">
        <v>891</v>
      </c>
      <c r="B359" s="16" t="s">
        <v>892</v>
      </c>
      <c r="C359" s="13" t="s">
        <v>446</v>
      </c>
      <c r="D359" s="5" t="s">
        <v>893</v>
      </c>
      <c r="E359" s="19" t="s">
        <v>41</v>
      </c>
      <c r="F359" s="16">
        <v>3</v>
      </c>
      <c r="G359" s="22">
        <v>132.22999999999999</v>
      </c>
      <c r="H359" s="25">
        <f t="shared" si="30"/>
        <v>178.84</v>
      </c>
      <c r="I359" s="25">
        <f t="shared" si="31"/>
        <v>536.52</v>
      </c>
      <c r="J359" s="31">
        <f t="shared" si="27"/>
        <v>2.459673133591664E-4</v>
      </c>
    </row>
    <row r="360" spans="1:10" ht="24" customHeight="1" x14ac:dyDescent="0.2">
      <c r="A360" s="13" t="s">
        <v>894</v>
      </c>
      <c r="B360" s="16" t="s">
        <v>895</v>
      </c>
      <c r="C360" s="13" t="s">
        <v>32</v>
      </c>
      <c r="D360" s="5" t="s">
        <v>896</v>
      </c>
      <c r="E360" s="19" t="s">
        <v>41</v>
      </c>
      <c r="F360" s="16">
        <v>2</v>
      </c>
      <c r="G360" s="22">
        <v>110.45</v>
      </c>
      <c r="H360" s="25">
        <f t="shared" si="30"/>
        <v>149.38</v>
      </c>
      <c r="I360" s="25">
        <f t="shared" si="31"/>
        <v>298.76</v>
      </c>
      <c r="J360" s="31">
        <f t="shared" si="27"/>
        <v>1.3696636572575963E-4</v>
      </c>
    </row>
    <row r="361" spans="1:10" ht="24" customHeight="1" x14ac:dyDescent="0.2">
      <c r="A361" s="13" t="s">
        <v>897</v>
      </c>
      <c r="B361" s="16" t="s">
        <v>898</v>
      </c>
      <c r="C361" s="13" t="s">
        <v>22</v>
      </c>
      <c r="D361" s="5" t="s">
        <v>899</v>
      </c>
      <c r="E361" s="19" t="s">
        <v>95</v>
      </c>
      <c r="F361" s="16">
        <v>1</v>
      </c>
      <c r="G361" s="22">
        <v>99.12</v>
      </c>
      <c r="H361" s="25">
        <f t="shared" si="30"/>
        <v>134.05000000000001</v>
      </c>
      <c r="I361" s="25">
        <f t="shared" si="31"/>
        <v>134.05000000000001</v>
      </c>
      <c r="J361" s="31">
        <f t="shared" si="27"/>
        <v>6.1455152381637704E-5</v>
      </c>
    </row>
    <row r="362" spans="1:10" ht="24" customHeight="1" x14ac:dyDescent="0.2">
      <c r="A362" s="13" t="s">
        <v>900</v>
      </c>
      <c r="B362" s="16" t="s">
        <v>901</v>
      </c>
      <c r="C362" s="13" t="s">
        <v>32</v>
      </c>
      <c r="D362" s="5" t="s">
        <v>902</v>
      </c>
      <c r="E362" s="19" t="s">
        <v>41</v>
      </c>
      <c r="F362" s="16">
        <v>2</v>
      </c>
      <c r="G362" s="22">
        <v>87.69</v>
      </c>
      <c r="H362" s="25">
        <f t="shared" si="30"/>
        <v>118.6</v>
      </c>
      <c r="I362" s="25">
        <f t="shared" si="31"/>
        <v>237.2</v>
      </c>
      <c r="J362" s="31">
        <f t="shared" si="27"/>
        <v>1.0874421592632944E-4</v>
      </c>
    </row>
    <row r="363" spans="1:10" ht="24" customHeight="1" x14ac:dyDescent="0.2">
      <c r="A363" s="13" t="s">
        <v>903</v>
      </c>
      <c r="B363" s="16" t="s">
        <v>904</v>
      </c>
      <c r="C363" s="13" t="s">
        <v>446</v>
      </c>
      <c r="D363" s="5" t="s">
        <v>905</v>
      </c>
      <c r="E363" s="19" t="s">
        <v>41</v>
      </c>
      <c r="F363" s="16">
        <v>2</v>
      </c>
      <c r="G363" s="22">
        <v>472.37</v>
      </c>
      <c r="H363" s="25">
        <f t="shared" si="30"/>
        <v>638.88</v>
      </c>
      <c r="I363" s="25">
        <f t="shared" si="31"/>
        <v>1277.76</v>
      </c>
      <c r="J363" s="31">
        <f t="shared" si="27"/>
        <v>5.8578840363417671E-4</v>
      </c>
    </row>
    <row r="364" spans="1:10" ht="24" customHeight="1" x14ac:dyDescent="0.2">
      <c r="A364" s="13" t="s">
        <v>906</v>
      </c>
      <c r="B364" s="16" t="s">
        <v>907</v>
      </c>
      <c r="C364" s="13" t="s">
        <v>22</v>
      </c>
      <c r="D364" s="5" t="s">
        <v>908</v>
      </c>
      <c r="E364" s="19" t="s">
        <v>95</v>
      </c>
      <c r="F364" s="16">
        <v>1</v>
      </c>
      <c r="G364" s="22">
        <v>22.82</v>
      </c>
      <c r="H364" s="25">
        <f t="shared" si="30"/>
        <v>30.86</v>
      </c>
      <c r="I364" s="25">
        <f t="shared" si="31"/>
        <v>30.86</v>
      </c>
      <c r="J364" s="31">
        <f t="shared" si="27"/>
        <v>1.4147750857868999E-5</v>
      </c>
    </row>
    <row r="365" spans="1:10" ht="24" customHeight="1" x14ac:dyDescent="0.2">
      <c r="A365" s="12" t="s">
        <v>909</v>
      </c>
      <c r="B365" s="12"/>
      <c r="C365" s="12"/>
      <c r="D365" s="4" t="s">
        <v>910</v>
      </c>
      <c r="E365" s="4"/>
      <c r="F365" s="21"/>
      <c r="G365" s="12"/>
      <c r="H365" s="24"/>
      <c r="I365" s="29">
        <v>2094.9499999999998</v>
      </c>
      <c r="J365" s="30">
        <f t="shared" si="27"/>
        <v>9.6042873168155078E-4</v>
      </c>
    </row>
    <row r="366" spans="1:10" ht="24" customHeight="1" x14ac:dyDescent="0.2">
      <c r="A366" s="13" t="s">
        <v>911</v>
      </c>
      <c r="B366" s="16" t="s">
        <v>912</v>
      </c>
      <c r="C366" s="13" t="s">
        <v>51</v>
      </c>
      <c r="D366" s="5" t="s">
        <v>913</v>
      </c>
      <c r="E366" s="19" t="s">
        <v>95</v>
      </c>
      <c r="F366" s="16">
        <v>1</v>
      </c>
      <c r="G366" s="22">
        <v>467.04</v>
      </c>
      <c r="H366" s="25">
        <f t="shared" ref="H366:H375" si="32">TRUNC(G366 * (1 + 35.25 / 100), 2)</f>
        <v>631.66999999999996</v>
      </c>
      <c r="I366" s="25">
        <f t="shared" ref="I366:I375" si="33">TRUNC(F366 * H366, 2)</f>
        <v>631.66999999999996</v>
      </c>
      <c r="J366" s="31">
        <f t="shared" si="27"/>
        <v>2.8958878108846763E-4</v>
      </c>
    </row>
    <row r="367" spans="1:10" ht="24" customHeight="1" x14ac:dyDescent="0.2">
      <c r="A367" s="13" t="s">
        <v>914</v>
      </c>
      <c r="B367" s="16" t="s">
        <v>892</v>
      </c>
      <c r="C367" s="13" t="s">
        <v>446</v>
      </c>
      <c r="D367" s="5" t="s">
        <v>893</v>
      </c>
      <c r="E367" s="19" t="s">
        <v>41</v>
      </c>
      <c r="F367" s="16">
        <v>3</v>
      </c>
      <c r="G367" s="22">
        <v>132.22999999999999</v>
      </c>
      <c r="H367" s="25">
        <f t="shared" si="32"/>
        <v>178.84</v>
      </c>
      <c r="I367" s="25">
        <f t="shared" si="33"/>
        <v>536.52</v>
      </c>
      <c r="J367" s="31">
        <f t="shared" si="27"/>
        <v>2.459673133591664E-4</v>
      </c>
    </row>
    <row r="368" spans="1:10" ht="24" customHeight="1" x14ac:dyDescent="0.2">
      <c r="A368" s="13" t="s">
        <v>915</v>
      </c>
      <c r="B368" s="16" t="s">
        <v>889</v>
      </c>
      <c r="C368" s="13" t="s">
        <v>89</v>
      </c>
      <c r="D368" s="5" t="s">
        <v>890</v>
      </c>
      <c r="E368" s="19" t="s">
        <v>95</v>
      </c>
      <c r="F368" s="16">
        <v>1</v>
      </c>
      <c r="G368" s="22">
        <v>189.81</v>
      </c>
      <c r="H368" s="25">
        <f t="shared" si="32"/>
        <v>256.70999999999998</v>
      </c>
      <c r="I368" s="25">
        <f t="shared" si="33"/>
        <v>256.70999999999998</v>
      </c>
      <c r="J368" s="31">
        <f t="shared" si="27"/>
        <v>1.1768856522111311E-4</v>
      </c>
    </row>
    <row r="369" spans="1:10" ht="24" customHeight="1" x14ac:dyDescent="0.2">
      <c r="A369" s="13" t="s">
        <v>916</v>
      </c>
      <c r="B369" s="16" t="s">
        <v>917</v>
      </c>
      <c r="C369" s="13" t="s">
        <v>32</v>
      </c>
      <c r="D369" s="5" t="s">
        <v>918</v>
      </c>
      <c r="E369" s="19" t="s">
        <v>41</v>
      </c>
      <c r="F369" s="16">
        <v>1</v>
      </c>
      <c r="G369" s="22">
        <v>87.69</v>
      </c>
      <c r="H369" s="25">
        <f t="shared" si="32"/>
        <v>118.6</v>
      </c>
      <c r="I369" s="25">
        <f t="shared" si="33"/>
        <v>118.6</v>
      </c>
      <c r="J369" s="31">
        <f t="shared" si="27"/>
        <v>5.4372107963164722E-5</v>
      </c>
    </row>
    <row r="370" spans="1:10" ht="24" customHeight="1" x14ac:dyDescent="0.2">
      <c r="A370" s="13" t="s">
        <v>919</v>
      </c>
      <c r="B370" s="16" t="s">
        <v>920</v>
      </c>
      <c r="C370" s="13" t="s">
        <v>446</v>
      </c>
      <c r="D370" s="5" t="s">
        <v>921</v>
      </c>
      <c r="E370" s="19" t="s">
        <v>41</v>
      </c>
      <c r="F370" s="16">
        <v>1</v>
      </c>
      <c r="G370" s="22">
        <v>38.28</v>
      </c>
      <c r="H370" s="25">
        <f t="shared" si="32"/>
        <v>51.77</v>
      </c>
      <c r="I370" s="25">
        <f t="shared" si="33"/>
        <v>51.77</v>
      </c>
      <c r="J370" s="31">
        <f t="shared" si="27"/>
        <v>2.3733929420346018E-5</v>
      </c>
    </row>
    <row r="371" spans="1:10" ht="24" customHeight="1" x14ac:dyDescent="0.2">
      <c r="A371" s="13" t="s">
        <v>922</v>
      </c>
      <c r="B371" s="16" t="s">
        <v>923</v>
      </c>
      <c r="C371" s="13" t="s">
        <v>924</v>
      </c>
      <c r="D371" s="5" t="s">
        <v>925</v>
      </c>
      <c r="E371" s="19" t="s">
        <v>95</v>
      </c>
      <c r="F371" s="16">
        <v>1</v>
      </c>
      <c r="G371" s="22">
        <v>73.989999999999995</v>
      </c>
      <c r="H371" s="25">
        <f t="shared" si="32"/>
        <v>100.07</v>
      </c>
      <c r="I371" s="25">
        <f t="shared" si="33"/>
        <v>100.07</v>
      </c>
      <c r="J371" s="31">
        <f t="shared" si="27"/>
        <v>4.5877039155766386E-5</v>
      </c>
    </row>
    <row r="372" spans="1:10" ht="24" customHeight="1" x14ac:dyDescent="0.2">
      <c r="A372" s="13" t="s">
        <v>926</v>
      </c>
      <c r="B372" s="16" t="s">
        <v>927</v>
      </c>
      <c r="C372" s="13" t="s">
        <v>446</v>
      </c>
      <c r="D372" s="5" t="s">
        <v>928</v>
      </c>
      <c r="E372" s="19" t="s">
        <v>41</v>
      </c>
      <c r="F372" s="16">
        <v>2</v>
      </c>
      <c r="G372" s="22">
        <v>47.37</v>
      </c>
      <c r="H372" s="25">
        <f t="shared" si="32"/>
        <v>64.06</v>
      </c>
      <c r="I372" s="25">
        <f t="shared" si="33"/>
        <v>128.12</v>
      </c>
      <c r="J372" s="31">
        <f t="shared" si="27"/>
        <v>5.8736546983479467E-5</v>
      </c>
    </row>
    <row r="373" spans="1:10" ht="24" customHeight="1" x14ac:dyDescent="0.2">
      <c r="A373" s="13" t="s">
        <v>929</v>
      </c>
      <c r="B373" s="16" t="s">
        <v>930</v>
      </c>
      <c r="C373" s="13" t="s">
        <v>446</v>
      </c>
      <c r="D373" s="5" t="s">
        <v>931</v>
      </c>
      <c r="E373" s="19" t="s">
        <v>41</v>
      </c>
      <c r="F373" s="16">
        <v>1</v>
      </c>
      <c r="G373" s="22">
        <v>19.87</v>
      </c>
      <c r="H373" s="25">
        <f t="shared" si="32"/>
        <v>26.87</v>
      </c>
      <c r="I373" s="25">
        <f t="shared" si="33"/>
        <v>26.87</v>
      </c>
      <c r="J373" s="31">
        <f t="shared" si="27"/>
        <v>1.2318537444942969E-5</v>
      </c>
    </row>
    <row r="374" spans="1:10" ht="24" customHeight="1" x14ac:dyDescent="0.2">
      <c r="A374" s="13" t="s">
        <v>932</v>
      </c>
      <c r="B374" s="16" t="s">
        <v>933</v>
      </c>
      <c r="C374" s="13" t="s">
        <v>446</v>
      </c>
      <c r="D374" s="5" t="s">
        <v>934</v>
      </c>
      <c r="E374" s="19" t="s">
        <v>41</v>
      </c>
      <c r="F374" s="16">
        <v>1</v>
      </c>
      <c r="G374" s="22">
        <v>158.05000000000001</v>
      </c>
      <c r="H374" s="25">
        <f t="shared" si="32"/>
        <v>213.76</v>
      </c>
      <c r="I374" s="25">
        <f t="shared" si="33"/>
        <v>213.76</v>
      </c>
      <c r="J374" s="31">
        <f t="shared" si="27"/>
        <v>9.7998160187235159E-5</v>
      </c>
    </row>
    <row r="375" spans="1:10" ht="24" customHeight="1" x14ac:dyDescent="0.2">
      <c r="A375" s="13" t="s">
        <v>935</v>
      </c>
      <c r="B375" s="16" t="s">
        <v>907</v>
      </c>
      <c r="C375" s="13" t="s">
        <v>22</v>
      </c>
      <c r="D375" s="5" t="s">
        <v>908</v>
      </c>
      <c r="E375" s="19" t="s">
        <v>95</v>
      </c>
      <c r="F375" s="16">
        <v>1</v>
      </c>
      <c r="G375" s="22">
        <v>22.82</v>
      </c>
      <c r="H375" s="25">
        <f t="shared" si="32"/>
        <v>30.86</v>
      </c>
      <c r="I375" s="25">
        <f t="shared" si="33"/>
        <v>30.86</v>
      </c>
      <c r="J375" s="31">
        <f t="shared" si="27"/>
        <v>1.4147750857868999E-5</v>
      </c>
    </row>
    <row r="376" spans="1:10" ht="24" customHeight="1" x14ac:dyDescent="0.2">
      <c r="A376" s="12" t="s">
        <v>936</v>
      </c>
      <c r="B376" s="12"/>
      <c r="C376" s="12"/>
      <c r="D376" s="4" t="s">
        <v>937</v>
      </c>
      <c r="E376" s="4"/>
      <c r="F376" s="21"/>
      <c r="G376" s="12"/>
      <c r="H376" s="24"/>
      <c r="I376" s="29">
        <v>3250</v>
      </c>
      <c r="J376" s="30">
        <f t="shared" si="27"/>
        <v>1.4899608000024059E-3</v>
      </c>
    </row>
    <row r="377" spans="1:10" ht="36" customHeight="1" x14ac:dyDescent="0.2">
      <c r="A377" s="13" t="s">
        <v>938</v>
      </c>
      <c r="B377" s="16" t="s">
        <v>883</v>
      </c>
      <c r="C377" s="13" t="s">
        <v>244</v>
      </c>
      <c r="D377" s="5" t="s">
        <v>884</v>
      </c>
      <c r="E377" s="19" t="s">
        <v>95</v>
      </c>
      <c r="F377" s="16">
        <v>1</v>
      </c>
      <c r="G377" s="22">
        <v>772.45</v>
      </c>
      <c r="H377" s="25">
        <f t="shared" ref="H377:H383" si="34">TRUNC(G377 * (1 + 35.25 / 100), 2)</f>
        <v>1044.73</v>
      </c>
      <c r="I377" s="25">
        <f t="shared" ref="I377:I383" si="35">TRUNC(F377 * H377, 2)</f>
        <v>1044.73</v>
      </c>
      <c r="J377" s="31">
        <f t="shared" si="27"/>
        <v>4.7895592202661959E-4</v>
      </c>
    </row>
    <row r="378" spans="1:10" ht="24" customHeight="1" x14ac:dyDescent="0.2">
      <c r="A378" s="13" t="s">
        <v>939</v>
      </c>
      <c r="B378" s="16" t="s">
        <v>886</v>
      </c>
      <c r="C378" s="13" t="s">
        <v>89</v>
      </c>
      <c r="D378" s="5" t="s">
        <v>887</v>
      </c>
      <c r="E378" s="19" t="s">
        <v>95</v>
      </c>
      <c r="F378" s="16">
        <v>1</v>
      </c>
      <c r="G378" s="22">
        <v>824.83</v>
      </c>
      <c r="H378" s="25">
        <f t="shared" si="34"/>
        <v>1115.58</v>
      </c>
      <c r="I378" s="25">
        <f t="shared" si="35"/>
        <v>1115.58</v>
      </c>
      <c r="J378" s="31">
        <f t="shared" si="27"/>
        <v>5.1143706746667201E-4</v>
      </c>
    </row>
    <row r="379" spans="1:10" ht="24" customHeight="1" x14ac:dyDescent="0.2">
      <c r="A379" s="13" t="s">
        <v>940</v>
      </c>
      <c r="B379" s="16" t="s">
        <v>889</v>
      </c>
      <c r="C379" s="13" t="s">
        <v>89</v>
      </c>
      <c r="D379" s="5" t="s">
        <v>890</v>
      </c>
      <c r="E379" s="19" t="s">
        <v>95</v>
      </c>
      <c r="F379" s="16">
        <v>1</v>
      </c>
      <c r="G379" s="22">
        <v>189.81</v>
      </c>
      <c r="H379" s="25">
        <f t="shared" si="34"/>
        <v>256.70999999999998</v>
      </c>
      <c r="I379" s="25">
        <f t="shared" si="35"/>
        <v>256.70999999999998</v>
      </c>
      <c r="J379" s="31">
        <f t="shared" si="27"/>
        <v>1.1768856522111311E-4</v>
      </c>
    </row>
    <row r="380" spans="1:10" ht="24" customHeight="1" x14ac:dyDescent="0.2">
      <c r="A380" s="13" t="s">
        <v>941</v>
      </c>
      <c r="B380" s="16" t="s">
        <v>892</v>
      </c>
      <c r="C380" s="13" t="s">
        <v>446</v>
      </c>
      <c r="D380" s="5" t="s">
        <v>893</v>
      </c>
      <c r="E380" s="19" t="s">
        <v>41</v>
      </c>
      <c r="F380" s="16">
        <v>3</v>
      </c>
      <c r="G380" s="22">
        <v>132.22999999999999</v>
      </c>
      <c r="H380" s="25">
        <f t="shared" si="34"/>
        <v>178.84</v>
      </c>
      <c r="I380" s="25">
        <f t="shared" si="35"/>
        <v>536.52</v>
      </c>
      <c r="J380" s="31">
        <f t="shared" si="27"/>
        <v>2.459673133591664E-4</v>
      </c>
    </row>
    <row r="381" spans="1:10" ht="24" customHeight="1" x14ac:dyDescent="0.2">
      <c r="A381" s="13" t="s">
        <v>942</v>
      </c>
      <c r="B381" s="16" t="s">
        <v>917</v>
      </c>
      <c r="C381" s="13" t="s">
        <v>32</v>
      </c>
      <c r="D381" s="5" t="s">
        <v>918</v>
      </c>
      <c r="E381" s="19" t="s">
        <v>41</v>
      </c>
      <c r="F381" s="16">
        <v>1</v>
      </c>
      <c r="G381" s="22">
        <v>87.69</v>
      </c>
      <c r="H381" s="25">
        <f t="shared" si="34"/>
        <v>118.6</v>
      </c>
      <c r="I381" s="25">
        <f t="shared" si="35"/>
        <v>118.6</v>
      </c>
      <c r="J381" s="31">
        <f t="shared" si="27"/>
        <v>5.4372107963164722E-5</v>
      </c>
    </row>
    <row r="382" spans="1:10" ht="36" customHeight="1" x14ac:dyDescent="0.2">
      <c r="A382" s="13" t="s">
        <v>943</v>
      </c>
      <c r="B382" s="16" t="s">
        <v>944</v>
      </c>
      <c r="C382" s="13" t="s">
        <v>446</v>
      </c>
      <c r="D382" s="5" t="s">
        <v>945</v>
      </c>
      <c r="E382" s="19" t="s">
        <v>41</v>
      </c>
      <c r="F382" s="16">
        <v>6</v>
      </c>
      <c r="G382" s="22">
        <v>18.12</v>
      </c>
      <c r="H382" s="25">
        <f t="shared" si="34"/>
        <v>24.5</v>
      </c>
      <c r="I382" s="25">
        <f t="shared" si="35"/>
        <v>147</v>
      </c>
      <c r="J382" s="31">
        <f t="shared" si="27"/>
        <v>6.7392073107801139E-5</v>
      </c>
    </row>
    <row r="383" spans="1:10" ht="24" customHeight="1" x14ac:dyDescent="0.2">
      <c r="A383" s="13" t="s">
        <v>946</v>
      </c>
      <c r="B383" s="16" t="s">
        <v>907</v>
      </c>
      <c r="C383" s="13" t="s">
        <v>22</v>
      </c>
      <c r="D383" s="5" t="s">
        <v>908</v>
      </c>
      <c r="E383" s="19" t="s">
        <v>95</v>
      </c>
      <c r="F383" s="16">
        <v>1</v>
      </c>
      <c r="G383" s="22">
        <v>22.82</v>
      </c>
      <c r="H383" s="25">
        <f t="shared" si="34"/>
        <v>30.86</v>
      </c>
      <c r="I383" s="25">
        <f t="shared" si="35"/>
        <v>30.86</v>
      </c>
      <c r="J383" s="31">
        <f t="shared" si="27"/>
        <v>1.4147750857868999E-5</v>
      </c>
    </row>
    <row r="384" spans="1:10" ht="24" customHeight="1" x14ac:dyDescent="0.2">
      <c r="A384" s="12" t="s">
        <v>947</v>
      </c>
      <c r="B384" s="12"/>
      <c r="C384" s="12"/>
      <c r="D384" s="4" t="s">
        <v>948</v>
      </c>
      <c r="E384" s="4"/>
      <c r="F384" s="21"/>
      <c r="G384" s="12"/>
      <c r="H384" s="24"/>
      <c r="I384" s="29">
        <v>28330.02</v>
      </c>
      <c r="J384" s="30">
        <f t="shared" si="27"/>
        <v>1.2987882850241281E-2</v>
      </c>
    </row>
    <row r="385" spans="1:10" ht="24" customHeight="1" x14ac:dyDescent="0.2">
      <c r="A385" s="13" t="s">
        <v>949</v>
      </c>
      <c r="B385" s="16" t="s">
        <v>950</v>
      </c>
      <c r="C385" s="13" t="s">
        <v>253</v>
      </c>
      <c r="D385" s="5" t="s">
        <v>951</v>
      </c>
      <c r="E385" s="19" t="s">
        <v>316</v>
      </c>
      <c r="F385" s="16">
        <v>1</v>
      </c>
      <c r="G385" s="22">
        <v>655.43</v>
      </c>
      <c r="H385" s="25">
        <f t="shared" ref="H385:H392" si="36">TRUNC(G385 * (1 + 35.25 / 100), 2)</f>
        <v>886.46</v>
      </c>
      <c r="I385" s="25">
        <f t="shared" ref="I385:I392" si="37">TRUNC(F385 * H385, 2)</f>
        <v>886.46</v>
      </c>
      <c r="J385" s="31">
        <f t="shared" si="27"/>
        <v>4.0639712331388701E-4</v>
      </c>
    </row>
    <row r="386" spans="1:10" ht="24" customHeight="1" x14ac:dyDescent="0.2">
      <c r="A386" s="13" t="s">
        <v>952</v>
      </c>
      <c r="B386" s="16" t="s">
        <v>953</v>
      </c>
      <c r="C386" s="13" t="s">
        <v>89</v>
      </c>
      <c r="D386" s="5" t="s">
        <v>954</v>
      </c>
      <c r="E386" s="19" t="s">
        <v>41</v>
      </c>
      <c r="F386" s="16">
        <v>4</v>
      </c>
      <c r="G386" s="22">
        <v>400.64</v>
      </c>
      <c r="H386" s="25">
        <f t="shared" si="36"/>
        <v>541.86</v>
      </c>
      <c r="I386" s="25">
        <f t="shared" si="37"/>
        <v>2167.44</v>
      </c>
      <c r="J386" s="31">
        <f t="shared" si="27"/>
        <v>9.9366173426375837E-4</v>
      </c>
    </row>
    <row r="387" spans="1:10" ht="24" customHeight="1" x14ac:dyDescent="0.2">
      <c r="A387" s="13" t="s">
        <v>955</v>
      </c>
      <c r="B387" s="16" t="s">
        <v>956</v>
      </c>
      <c r="C387" s="13" t="s">
        <v>51</v>
      </c>
      <c r="D387" s="5" t="s">
        <v>957</v>
      </c>
      <c r="E387" s="19" t="s">
        <v>95</v>
      </c>
      <c r="F387" s="16">
        <v>75</v>
      </c>
      <c r="G387" s="22">
        <v>40.619999999999997</v>
      </c>
      <c r="H387" s="25">
        <f t="shared" si="36"/>
        <v>54.93</v>
      </c>
      <c r="I387" s="25">
        <f t="shared" si="37"/>
        <v>4119.75</v>
      </c>
      <c r="J387" s="31">
        <f t="shared" si="27"/>
        <v>1.888697232556896E-3</v>
      </c>
    </row>
    <row r="388" spans="1:10" ht="24" customHeight="1" x14ac:dyDescent="0.2">
      <c r="A388" s="13" t="s">
        <v>958</v>
      </c>
      <c r="B388" s="16" t="s">
        <v>959</v>
      </c>
      <c r="C388" s="13" t="s">
        <v>446</v>
      </c>
      <c r="D388" s="5" t="s">
        <v>960</v>
      </c>
      <c r="E388" s="19" t="s">
        <v>255</v>
      </c>
      <c r="F388" s="16">
        <v>10</v>
      </c>
      <c r="G388" s="22">
        <v>36.14</v>
      </c>
      <c r="H388" s="25">
        <f t="shared" si="36"/>
        <v>48.87</v>
      </c>
      <c r="I388" s="25">
        <f t="shared" si="37"/>
        <v>488.7</v>
      </c>
      <c r="J388" s="31">
        <f t="shared" si="27"/>
        <v>2.2404425937266949E-4</v>
      </c>
    </row>
    <row r="389" spans="1:10" ht="24" customHeight="1" x14ac:dyDescent="0.2">
      <c r="A389" s="13" t="s">
        <v>961</v>
      </c>
      <c r="B389" s="16" t="s">
        <v>962</v>
      </c>
      <c r="C389" s="13" t="s">
        <v>560</v>
      </c>
      <c r="D389" s="5" t="s">
        <v>963</v>
      </c>
      <c r="E389" s="19" t="s">
        <v>220</v>
      </c>
      <c r="F389" s="16">
        <v>3500</v>
      </c>
      <c r="G389" s="22">
        <v>3.64</v>
      </c>
      <c r="H389" s="25">
        <f t="shared" si="36"/>
        <v>4.92</v>
      </c>
      <c r="I389" s="25">
        <f t="shared" si="37"/>
        <v>17220</v>
      </c>
      <c r="J389" s="31">
        <f t="shared" ref="J389:J398" si="38">I389 / 2181265.44</f>
        <v>7.8944999926281335E-3</v>
      </c>
    </row>
    <row r="390" spans="1:10" ht="24" customHeight="1" x14ac:dyDescent="0.2">
      <c r="A390" s="13" t="s">
        <v>964</v>
      </c>
      <c r="B390" s="16" t="s">
        <v>965</v>
      </c>
      <c r="C390" s="13" t="s">
        <v>51</v>
      </c>
      <c r="D390" s="5" t="s">
        <v>966</v>
      </c>
      <c r="E390" s="19" t="s">
        <v>95</v>
      </c>
      <c r="F390" s="16">
        <v>4</v>
      </c>
      <c r="G390" s="22">
        <v>492.92</v>
      </c>
      <c r="H390" s="25">
        <f t="shared" si="36"/>
        <v>666.67</v>
      </c>
      <c r="I390" s="25">
        <f t="shared" si="37"/>
        <v>2666.68</v>
      </c>
      <c r="J390" s="31">
        <f t="shared" si="38"/>
        <v>1.2225380511232049E-3</v>
      </c>
    </row>
    <row r="391" spans="1:10" ht="24" customHeight="1" x14ac:dyDescent="0.2">
      <c r="A391" s="13" t="s">
        <v>967</v>
      </c>
      <c r="B391" s="16" t="s">
        <v>968</v>
      </c>
      <c r="C391" s="13" t="s">
        <v>545</v>
      </c>
      <c r="D391" s="5" t="s">
        <v>969</v>
      </c>
      <c r="E391" s="19" t="s">
        <v>220</v>
      </c>
      <c r="F391" s="16">
        <v>10</v>
      </c>
      <c r="G391" s="22">
        <v>7.06</v>
      </c>
      <c r="H391" s="25">
        <f t="shared" si="36"/>
        <v>9.5399999999999991</v>
      </c>
      <c r="I391" s="25">
        <f t="shared" si="37"/>
        <v>95.4</v>
      </c>
      <c r="J391" s="31">
        <f t="shared" si="38"/>
        <v>4.3736080098532166E-5</v>
      </c>
    </row>
    <row r="392" spans="1:10" ht="24" customHeight="1" x14ac:dyDescent="0.2">
      <c r="A392" s="13" t="s">
        <v>970</v>
      </c>
      <c r="B392" s="16" t="s">
        <v>971</v>
      </c>
      <c r="C392" s="13" t="s">
        <v>51</v>
      </c>
      <c r="D392" s="5" t="s">
        <v>972</v>
      </c>
      <c r="E392" s="19" t="s">
        <v>95</v>
      </c>
      <c r="F392" s="16">
        <v>1</v>
      </c>
      <c r="G392" s="22">
        <v>506.91</v>
      </c>
      <c r="H392" s="25">
        <f t="shared" si="36"/>
        <v>685.59</v>
      </c>
      <c r="I392" s="25">
        <f t="shared" si="37"/>
        <v>685.59</v>
      </c>
      <c r="J392" s="31">
        <f t="shared" si="38"/>
        <v>3.1430837688419986E-4</v>
      </c>
    </row>
    <row r="393" spans="1:10" ht="24" customHeight="1" x14ac:dyDescent="0.2">
      <c r="A393" s="12" t="s">
        <v>973</v>
      </c>
      <c r="B393" s="12"/>
      <c r="C393" s="12"/>
      <c r="D393" s="4" t="s">
        <v>974</v>
      </c>
      <c r="E393" s="4"/>
      <c r="F393" s="21"/>
      <c r="G393" s="12"/>
      <c r="H393" s="24"/>
      <c r="I393" s="29">
        <v>412956.45</v>
      </c>
      <c r="J393" s="30">
        <f t="shared" si="38"/>
        <v>0.18931966849481649</v>
      </c>
    </row>
    <row r="394" spans="1:10" ht="24" customHeight="1" x14ac:dyDescent="0.2">
      <c r="A394" s="13" t="s">
        <v>975</v>
      </c>
      <c r="B394" s="16" t="s">
        <v>976</v>
      </c>
      <c r="C394" s="13" t="s">
        <v>89</v>
      </c>
      <c r="D394" s="5" t="s">
        <v>977</v>
      </c>
      <c r="E394" s="19" t="s">
        <v>877</v>
      </c>
      <c r="F394" s="16">
        <v>1</v>
      </c>
      <c r="G394" s="22">
        <v>305328.25</v>
      </c>
      <c r="H394" s="25">
        <f>TRUNC(G394 * (1 + 35.25 / 100), 2)</f>
        <v>412956.45</v>
      </c>
      <c r="I394" s="25">
        <f>TRUNC(F394 * H394, 2)</f>
        <v>412956.45</v>
      </c>
      <c r="J394" s="31">
        <f t="shared" si="38"/>
        <v>0.18931966849481649</v>
      </c>
    </row>
    <row r="395" spans="1:10" ht="24" customHeight="1" x14ac:dyDescent="0.2">
      <c r="A395" s="12" t="s">
        <v>978</v>
      </c>
      <c r="B395" s="12"/>
      <c r="C395" s="12"/>
      <c r="D395" s="4" t="s">
        <v>979</v>
      </c>
      <c r="E395" s="4"/>
      <c r="F395" s="21"/>
      <c r="G395" s="12"/>
      <c r="H395" s="24"/>
      <c r="I395" s="29">
        <v>53961.01</v>
      </c>
      <c r="J395" s="30">
        <f t="shared" si="38"/>
        <v>2.4738396808780871E-2</v>
      </c>
    </row>
    <row r="396" spans="1:10" ht="24" customHeight="1" x14ac:dyDescent="0.2">
      <c r="A396" s="13" t="s">
        <v>980</v>
      </c>
      <c r="B396" s="16" t="s">
        <v>981</v>
      </c>
      <c r="C396" s="13" t="s">
        <v>51</v>
      </c>
      <c r="D396" s="5" t="s">
        <v>982</v>
      </c>
      <c r="E396" s="19" t="s">
        <v>45</v>
      </c>
      <c r="F396" s="16">
        <v>618.33000000000004</v>
      </c>
      <c r="G396" s="22">
        <v>31.22</v>
      </c>
      <c r="H396" s="25">
        <f>TRUNC(G396 * (1 + 35.25 / 100), 2)</f>
        <v>42.22</v>
      </c>
      <c r="I396" s="25">
        <f>TRUNC(F396 * H396, 2)</f>
        <v>26105.89</v>
      </c>
      <c r="J396" s="31">
        <f t="shared" si="38"/>
        <v>1.1968231615130711E-2</v>
      </c>
    </row>
    <row r="397" spans="1:10" ht="24" customHeight="1" x14ac:dyDescent="0.2">
      <c r="A397" s="13" t="s">
        <v>983</v>
      </c>
      <c r="B397" s="16" t="s">
        <v>984</v>
      </c>
      <c r="C397" s="13" t="s">
        <v>51</v>
      </c>
      <c r="D397" s="5" t="s">
        <v>985</v>
      </c>
      <c r="E397" s="19" t="s">
        <v>45</v>
      </c>
      <c r="F397" s="16">
        <v>618.33000000000004</v>
      </c>
      <c r="G397" s="22">
        <v>31.88</v>
      </c>
      <c r="H397" s="25">
        <f>TRUNC(G397 * (1 + 35.25 / 100), 2)</f>
        <v>43.11</v>
      </c>
      <c r="I397" s="25">
        <f>TRUNC(F397 * H397, 2)</f>
        <v>26656.2</v>
      </c>
      <c r="J397" s="31">
        <f t="shared" si="38"/>
        <v>1.2220520946776657E-2</v>
      </c>
    </row>
    <row r="398" spans="1:10" ht="24" customHeight="1" x14ac:dyDescent="0.2">
      <c r="A398" s="13" t="s">
        <v>986</v>
      </c>
      <c r="B398" s="16" t="s">
        <v>987</v>
      </c>
      <c r="C398" s="13" t="s">
        <v>32</v>
      </c>
      <c r="D398" s="5" t="s">
        <v>988</v>
      </c>
      <c r="E398" s="19" t="s">
        <v>989</v>
      </c>
      <c r="F398" s="16">
        <v>1</v>
      </c>
      <c r="G398" s="22">
        <v>886.45</v>
      </c>
      <c r="H398" s="25">
        <f>TRUNC(G398 * (1 + 35.25 / 100), 2)</f>
        <v>1198.92</v>
      </c>
      <c r="I398" s="25">
        <f>TRUNC(F398 * H398, 2)</f>
        <v>1198.92</v>
      </c>
      <c r="J398" s="31">
        <f t="shared" si="38"/>
        <v>5.4964424687350293E-4</v>
      </c>
    </row>
    <row r="399" spans="1:10" x14ac:dyDescent="0.2">
      <c r="A399" s="6"/>
      <c r="B399" s="6"/>
      <c r="C399" s="6"/>
      <c r="D399" s="6"/>
      <c r="E399" s="6"/>
      <c r="F399" s="6"/>
      <c r="G399" s="6"/>
      <c r="H399" s="26"/>
      <c r="I399" s="26"/>
      <c r="J399" s="6"/>
    </row>
    <row r="400" spans="1:10" x14ac:dyDescent="0.2">
      <c r="A400" s="36"/>
      <c r="B400" s="36"/>
      <c r="C400" s="36"/>
      <c r="D400" s="17"/>
      <c r="E400" s="20"/>
      <c r="F400" s="33" t="s">
        <v>990</v>
      </c>
      <c r="G400" s="36"/>
      <c r="H400" s="37">
        <v>1612915.38</v>
      </c>
      <c r="I400" s="38"/>
      <c r="J400" s="38"/>
    </row>
    <row r="401" spans="1:10" x14ac:dyDescent="0.2">
      <c r="A401" s="36"/>
      <c r="B401" s="36"/>
      <c r="C401" s="36"/>
      <c r="D401" s="17"/>
      <c r="E401" s="20"/>
      <c r="F401" s="33" t="s">
        <v>991</v>
      </c>
      <c r="G401" s="36"/>
      <c r="H401" s="37">
        <v>568350.06000000006</v>
      </c>
      <c r="I401" s="38"/>
      <c r="J401" s="38"/>
    </row>
    <row r="402" spans="1:10" x14ac:dyDescent="0.2">
      <c r="A402" s="36"/>
      <c r="B402" s="36"/>
      <c r="C402" s="36"/>
      <c r="D402" s="17"/>
      <c r="E402" s="20"/>
      <c r="F402" s="33" t="s">
        <v>992</v>
      </c>
      <c r="G402" s="36"/>
      <c r="H402" s="37">
        <v>2181265.44</v>
      </c>
      <c r="I402" s="38"/>
      <c r="J402" s="38"/>
    </row>
    <row r="403" spans="1:10" ht="60" customHeight="1" x14ac:dyDescent="0.2">
      <c r="A403" s="7"/>
      <c r="B403" s="7"/>
      <c r="C403" s="7"/>
      <c r="D403" s="7"/>
      <c r="E403" s="7"/>
      <c r="F403" s="7"/>
      <c r="G403" s="7"/>
      <c r="H403" s="27"/>
      <c r="I403" s="27"/>
      <c r="J403" s="7"/>
    </row>
    <row r="404" spans="1:10" ht="69.95" customHeight="1" x14ac:dyDescent="0.2">
      <c r="A404" s="39" t="s">
        <v>993</v>
      </c>
      <c r="B404" s="35"/>
      <c r="C404" s="35"/>
      <c r="D404" s="35"/>
      <c r="E404" s="35"/>
      <c r="F404" s="35"/>
      <c r="G404" s="35"/>
      <c r="H404" s="35"/>
      <c r="I404" s="35"/>
      <c r="J404" s="35"/>
    </row>
    <row r="405" spans="1:10" ht="60" customHeight="1" x14ac:dyDescent="0.2">
      <c r="A405" s="7"/>
      <c r="B405" s="7"/>
      <c r="C405" s="7"/>
      <c r="D405" s="7"/>
      <c r="E405" s="7"/>
      <c r="F405" s="7"/>
      <c r="G405" s="7"/>
      <c r="H405" s="27"/>
      <c r="I405" s="27"/>
      <c r="J405" s="7"/>
    </row>
    <row r="406" spans="1:10" ht="69.95" customHeight="1" x14ac:dyDescent="0.2">
      <c r="A406" s="39" t="s">
        <v>994</v>
      </c>
      <c r="B406" s="35"/>
      <c r="C406" s="35"/>
      <c r="D406" s="35"/>
      <c r="E406" s="35"/>
      <c r="F406" s="35"/>
      <c r="G406" s="35"/>
      <c r="H406" s="35"/>
      <c r="I406" s="35"/>
      <c r="J406" s="35"/>
    </row>
  </sheetData>
  <mergeCells count="18">
    <mergeCell ref="A402:C402"/>
    <mergeCell ref="F402:G402"/>
    <mergeCell ref="H402:J402"/>
    <mergeCell ref="A404:J404"/>
    <mergeCell ref="A406:J406"/>
    <mergeCell ref="A3:J3"/>
    <mergeCell ref="A400:C400"/>
    <mergeCell ref="F400:G400"/>
    <mergeCell ref="H400:J400"/>
    <mergeCell ref="A401:C401"/>
    <mergeCell ref="F401:G401"/>
    <mergeCell ref="H401:J401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scale="72" fitToHeight="0" orientation="landscape" r:id="rId1"/>
  <headerFooter>
    <oddHeader>&amp;L &amp;CC. G. PLAN - CONSULTORIA, GERENCIAMENTO E PLANEJAMENTO EM EMPREENDIMENTOS CIVIS ELETROMECANICOS EIRELI
10.382.413/0001-31 &amp;R</oddHeader>
    <oddFooter>&amp;L &amp;CRUA EULER, 81 - PADRE EUSTÁQUIO, BELO HORIZONTE - MG, 30720-160
(31) 3471-0499 / licitacoescgplan@gmail.com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usuario</cp:lastModifiedBy>
  <cp:revision>0</cp:revision>
  <dcterms:created xsi:type="dcterms:W3CDTF">2022-08-05T12:58:40Z</dcterms:created>
  <dcterms:modified xsi:type="dcterms:W3CDTF">2022-08-05T17:36:57Z</dcterms:modified>
</cp:coreProperties>
</file>